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00秋田式副業プログラムと口コミアフィリエイト\A4版3枚とB4版1枚・エクセル・ワードフアィル\"/>
    </mc:Choice>
  </mc:AlternateContent>
  <bookViews>
    <workbookView xWindow="0" yWindow="0" windowWidth="20460" windowHeight="7425"/>
  </bookViews>
  <sheets>
    <sheet name="長期収支予想" sheetId="2"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4" i="2" l="1"/>
  <c r="M32" i="2"/>
  <c r="K32" i="2"/>
  <c r="I32" i="2"/>
  <c r="G32" i="2"/>
  <c r="E32" i="2"/>
  <c r="M31" i="2"/>
  <c r="K31" i="2"/>
  <c r="I31" i="2"/>
  <c r="G31" i="2"/>
  <c r="E31" i="2"/>
  <c r="M29" i="2"/>
  <c r="K29" i="2"/>
  <c r="I29" i="2"/>
  <c r="G29" i="2"/>
  <c r="E29" i="2"/>
  <c r="M28" i="2"/>
  <c r="K28" i="2"/>
  <c r="I28" i="2"/>
  <c r="G28" i="2"/>
  <c r="E28" i="2"/>
  <c r="M27" i="2"/>
  <c r="K27" i="2"/>
  <c r="I27" i="2"/>
  <c r="G27" i="2"/>
  <c r="E27" i="2"/>
  <c r="M26" i="2"/>
  <c r="K26" i="2"/>
  <c r="I26" i="2"/>
  <c r="G26" i="2"/>
  <c r="E26" i="2"/>
  <c r="J25" i="2"/>
  <c r="K25" i="2" s="1"/>
  <c r="F25" i="2"/>
  <c r="G25" i="2" s="1"/>
  <c r="M24" i="2"/>
  <c r="K24" i="2"/>
  <c r="I24" i="2"/>
  <c r="G24" i="2"/>
  <c r="E24" i="2"/>
  <c r="M22" i="2"/>
  <c r="K22" i="2"/>
  <c r="I22" i="2"/>
  <c r="G22" i="2"/>
  <c r="E22" i="2"/>
  <c r="M21" i="2"/>
  <c r="K21" i="2"/>
  <c r="I21" i="2"/>
  <c r="G21" i="2"/>
  <c r="E21" i="2"/>
  <c r="M20" i="2"/>
  <c r="K20" i="2"/>
  <c r="I20" i="2"/>
  <c r="G20" i="2"/>
  <c r="E20" i="2"/>
  <c r="M19" i="2"/>
  <c r="K19" i="2"/>
  <c r="I19" i="2"/>
  <c r="G19" i="2"/>
  <c r="E19" i="2"/>
  <c r="M18" i="2"/>
  <c r="K18" i="2"/>
  <c r="I18" i="2"/>
  <c r="G18" i="2"/>
  <c r="E18" i="2"/>
  <c r="M17" i="2"/>
  <c r="L17" i="2"/>
  <c r="K17" i="2"/>
  <c r="J17" i="2"/>
  <c r="I17" i="2"/>
  <c r="H17" i="2"/>
  <c r="G17" i="2"/>
  <c r="F17" i="2"/>
  <c r="E17" i="2"/>
  <c r="D17" i="2"/>
  <c r="M15" i="2"/>
  <c r="L15" i="2"/>
  <c r="K15" i="2"/>
  <c r="J15" i="2"/>
  <c r="I15" i="2"/>
  <c r="H15" i="2"/>
  <c r="G15" i="2"/>
  <c r="F15" i="2"/>
  <c r="E15" i="2"/>
  <c r="D15" i="2"/>
  <c r="M14" i="2"/>
  <c r="L14" i="2"/>
  <c r="K14" i="2"/>
  <c r="J14" i="2"/>
  <c r="I14" i="2"/>
  <c r="H14" i="2"/>
  <c r="G14" i="2"/>
  <c r="F14" i="2"/>
  <c r="E14" i="2"/>
  <c r="D14" i="2"/>
  <c r="L13" i="2"/>
  <c r="M13" i="2" s="1"/>
  <c r="K13" i="2"/>
  <c r="J13" i="2"/>
  <c r="H13" i="2"/>
  <c r="H25" i="2" s="1"/>
  <c r="G13" i="2"/>
  <c r="F13" i="2"/>
  <c r="D13" i="2"/>
  <c r="E13" i="2" s="1"/>
  <c r="M10" i="2"/>
  <c r="K10" i="2"/>
  <c r="I10" i="2"/>
  <c r="G10" i="2"/>
  <c r="E10" i="2"/>
  <c r="M9" i="2"/>
  <c r="K9" i="2"/>
  <c r="I9" i="2"/>
  <c r="G9" i="2"/>
  <c r="E9" i="2"/>
  <c r="L8" i="2"/>
  <c r="J8" i="2"/>
  <c r="H8" i="2"/>
  <c r="F8" i="2"/>
  <c r="D8" i="2"/>
  <c r="I25" i="2" l="1"/>
  <c r="H30" i="2"/>
  <c r="I13" i="2"/>
  <c r="D25" i="2"/>
  <c r="L25" i="2"/>
  <c r="F30" i="2"/>
  <c r="J30" i="2"/>
  <c r="J33" i="2" l="1"/>
  <c r="K30" i="2"/>
  <c r="M25" i="2"/>
  <c r="L30" i="2"/>
  <c r="D30" i="2"/>
  <c r="E25" i="2"/>
  <c r="I30" i="2"/>
  <c r="H33" i="2"/>
  <c r="G30" i="2"/>
  <c r="F33" i="2"/>
  <c r="H34" i="2" l="1"/>
  <c r="I34" i="2" s="1"/>
  <c r="I33" i="2"/>
  <c r="H35" i="2"/>
  <c r="M30" i="2"/>
  <c r="L33" i="2"/>
  <c r="F34" i="2"/>
  <c r="G34" i="2" s="1"/>
  <c r="G33" i="2"/>
  <c r="E30" i="2"/>
  <c r="D33" i="2"/>
  <c r="J35" i="2"/>
  <c r="J34" i="2"/>
  <c r="K34" i="2" s="1"/>
  <c r="K33" i="2"/>
  <c r="I35" i="2" l="1"/>
  <c r="H37" i="2"/>
  <c r="E33" i="2"/>
  <c r="D35" i="2"/>
  <c r="F35" i="2"/>
  <c r="J37" i="2"/>
  <c r="K35" i="2"/>
  <c r="L34" i="2"/>
  <c r="M34" i="2" s="1"/>
  <c r="M33" i="2"/>
  <c r="L35" i="2"/>
  <c r="D37" i="2" l="1"/>
  <c r="E35" i="2"/>
  <c r="L37" i="2"/>
  <c r="M35" i="2"/>
  <c r="F37" i="2"/>
  <c r="G35" i="2"/>
</calcChain>
</file>

<file path=xl/sharedStrings.xml><?xml version="1.0" encoding="utf-8"?>
<sst xmlns="http://schemas.openxmlformats.org/spreadsheetml/2006/main" count="72" uniqueCount="61">
  <si>
    <t>（千円）</t>
    <rPh sb="1" eb="3">
      <t>センエン</t>
    </rPh>
    <phoneticPr fontId="2"/>
  </si>
  <si>
    <t>2年目</t>
    <rPh sb="1" eb="3">
      <t>ネンメ</t>
    </rPh>
    <phoneticPr fontId="2"/>
  </si>
  <si>
    <t>3年目</t>
    <rPh sb="1" eb="3">
      <t>ネンメ</t>
    </rPh>
    <phoneticPr fontId="2"/>
  </si>
  <si>
    <t>4年目</t>
    <rPh sb="1" eb="3">
      <t>ネンメ</t>
    </rPh>
    <phoneticPr fontId="2"/>
  </si>
  <si>
    <t>5年目</t>
    <rPh sb="1" eb="3">
      <t>ネンメ</t>
    </rPh>
    <phoneticPr fontId="2"/>
  </si>
  <si>
    <t>総売上高</t>
    <rPh sb="0" eb="4">
      <t>ソウウリアゲダカ</t>
    </rPh>
    <phoneticPr fontId="2"/>
  </si>
  <si>
    <t>対前年伸率</t>
    <rPh sb="0" eb="1">
      <t>タイ</t>
    </rPh>
    <rPh sb="1" eb="3">
      <t>ゼンネン</t>
    </rPh>
    <rPh sb="3" eb="4">
      <t>ノ</t>
    </rPh>
    <rPh sb="4" eb="5">
      <t>リツ</t>
    </rPh>
    <phoneticPr fontId="2"/>
  </si>
  <si>
    <t>売上総利益</t>
    <rPh sb="0" eb="2">
      <t>ウリアゲ</t>
    </rPh>
    <rPh sb="2" eb="5">
      <t>ソウリエキ</t>
    </rPh>
    <phoneticPr fontId="2"/>
  </si>
  <si>
    <t>一般管理販売費</t>
    <rPh sb="0" eb="2">
      <t>イッパン</t>
    </rPh>
    <rPh sb="2" eb="4">
      <t>カンリ</t>
    </rPh>
    <rPh sb="4" eb="7">
      <t>ハンバイヒ</t>
    </rPh>
    <phoneticPr fontId="2"/>
  </si>
  <si>
    <r>
      <t>人件費</t>
    </r>
    <r>
      <rPr>
        <sz val="9"/>
        <rFont val="ＭＳ Ｐゴシック"/>
        <family val="3"/>
        <charset val="128"/>
      </rPr>
      <t>（役員報酬）</t>
    </r>
    <rPh sb="0" eb="3">
      <t>ジンケンヒ</t>
    </rPh>
    <rPh sb="4" eb="6">
      <t>ヤクイン</t>
    </rPh>
    <rPh sb="6" eb="8">
      <t>ホウシュウ</t>
    </rPh>
    <phoneticPr fontId="2"/>
  </si>
  <si>
    <t>減価償却費</t>
    <rPh sb="0" eb="2">
      <t>ゲンカ</t>
    </rPh>
    <rPh sb="2" eb="4">
      <t>ショウキャク</t>
    </rPh>
    <rPh sb="4" eb="5">
      <t>ヒ</t>
    </rPh>
    <phoneticPr fontId="2"/>
  </si>
  <si>
    <t>広告宣伝費</t>
    <rPh sb="0" eb="2">
      <t>コウコク</t>
    </rPh>
    <rPh sb="2" eb="5">
      <t>センデンヒ</t>
    </rPh>
    <phoneticPr fontId="2"/>
  </si>
  <si>
    <t>営業利益</t>
    <rPh sb="0" eb="2">
      <t>エイギョウ</t>
    </rPh>
    <rPh sb="2" eb="4">
      <t>リエキ</t>
    </rPh>
    <phoneticPr fontId="2"/>
  </si>
  <si>
    <t>営業外収益</t>
    <rPh sb="0" eb="3">
      <t>エイギョウガイ</t>
    </rPh>
    <rPh sb="3" eb="5">
      <t>シュウエキ</t>
    </rPh>
    <phoneticPr fontId="2"/>
  </si>
  <si>
    <t>受取利息</t>
    <rPh sb="0" eb="2">
      <t>ウケトリ</t>
    </rPh>
    <rPh sb="2" eb="4">
      <t>リソク</t>
    </rPh>
    <phoneticPr fontId="2"/>
  </si>
  <si>
    <t>営業外費用</t>
    <rPh sb="0" eb="3">
      <t>エイギョウガイ</t>
    </rPh>
    <rPh sb="3" eb="5">
      <t>ヒヨウ</t>
    </rPh>
    <phoneticPr fontId="2"/>
  </si>
  <si>
    <t>支払利息</t>
    <rPh sb="0" eb="2">
      <t>シハライ</t>
    </rPh>
    <rPh sb="2" eb="4">
      <t>リソク</t>
    </rPh>
    <phoneticPr fontId="2"/>
  </si>
  <si>
    <t>経常利益</t>
    <rPh sb="0" eb="2">
      <t>ケイジョウ</t>
    </rPh>
    <rPh sb="2" eb="4">
      <t>リエキ</t>
    </rPh>
    <phoneticPr fontId="2"/>
  </si>
  <si>
    <t>特別利益</t>
    <rPh sb="0" eb="2">
      <t>トクベツ</t>
    </rPh>
    <rPh sb="2" eb="4">
      <t>リエキ</t>
    </rPh>
    <phoneticPr fontId="2"/>
  </si>
  <si>
    <t>特別損失</t>
    <rPh sb="0" eb="2">
      <t>トクベツ</t>
    </rPh>
    <rPh sb="2" eb="4">
      <t>ソンシツ</t>
    </rPh>
    <phoneticPr fontId="2"/>
  </si>
  <si>
    <t>税引前当期利益</t>
    <rPh sb="0" eb="2">
      <t>ゼイビキ</t>
    </rPh>
    <rPh sb="2" eb="3">
      <t>マエ</t>
    </rPh>
    <rPh sb="3" eb="5">
      <t>トウキ</t>
    </rPh>
    <rPh sb="5" eb="7">
      <t>リエキ</t>
    </rPh>
    <phoneticPr fontId="2"/>
  </si>
  <si>
    <t>法人税等充当額</t>
    <rPh sb="0" eb="4">
      <t>ホウジンゼイトウ</t>
    </rPh>
    <rPh sb="4" eb="6">
      <t>ジュウトウ</t>
    </rPh>
    <rPh sb="6" eb="7">
      <t>ガク</t>
    </rPh>
    <phoneticPr fontId="2"/>
  </si>
  <si>
    <t>当期純利益</t>
    <rPh sb="0" eb="2">
      <t>トウキ</t>
    </rPh>
    <rPh sb="2" eb="5">
      <t>ジュンリエキ</t>
    </rPh>
    <phoneticPr fontId="2"/>
  </si>
  <si>
    <t>償却前利益</t>
    <rPh sb="0" eb="2">
      <t>ショウキャク</t>
    </rPh>
    <rPh sb="2" eb="3">
      <t>マエ</t>
    </rPh>
    <rPh sb="3" eb="5">
      <t>リエキ</t>
    </rPh>
    <phoneticPr fontId="2"/>
  </si>
  <si>
    <t>年間返済額</t>
    <rPh sb="0" eb="2">
      <t>ネンカン</t>
    </rPh>
    <rPh sb="2" eb="4">
      <t>ヘンサイ</t>
    </rPh>
    <rPh sb="4" eb="5">
      <t>ガク</t>
    </rPh>
    <phoneticPr fontId="2"/>
  </si>
  <si>
    <t>通販ビジネスプラン収支予想</t>
    <rPh sb="0" eb="2">
      <t>ツウハン</t>
    </rPh>
    <rPh sb="9" eb="11">
      <t>シュウシ</t>
    </rPh>
    <rPh sb="11" eb="13">
      <t>ヨソウ</t>
    </rPh>
    <phoneticPr fontId="2"/>
  </si>
  <si>
    <r>
      <t>（創業）</t>
    </r>
    <r>
      <rPr>
        <sz val="11"/>
        <color theme="1"/>
        <rFont val="ＭＳ Ｐゴシック"/>
        <family val="2"/>
        <charset val="128"/>
        <scheme val="minor"/>
      </rPr>
      <t>1年目</t>
    </r>
    <rPh sb="1" eb="3">
      <t>ソウギョウ</t>
    </rPh>
    <rPh sb="5" eb="7">
      <t>ネンメ</t>
    </rPh>
    <phoneticPr fontId="2"/>
  </si>
  <si>
    <t>（2〇/12～2〇/11)</t>
    <phoneticPr fontId="2"/>
  </si>
  <si>
    <t>（2〇/12～2〇/11)</t>
    <phoneticPr fontId="2"/>
  </si>
  <si>
    <t>※決算月が11月になっています</t>
    <rPh sb="1" eb="3">
      <t>ケッサン</t>
    </rPh>
    <rPh sb="3" eb="4">
      <t>ツキ</t>
    </rPh>
    <rPh sb="7" eb="8">
      <t>ガツ</t>
    </rPh>
    <phoneticPr fontId="1"/>
  </si>
  <si>
    <r>
      <t xml:space="preserve">（　商店ｽｰﾊﾟｰ　 </t>
    </r>
    <r>
      <rPr>
        <sz val="11"/>
        <color theme="1"/>
        <rFont val="ＭＳ Ｐゴシック"/>
        <family val="2"/>
        <charset val="128"/>
        <scheme val="minor"/>
      </rPr>
      <t>）</t>
    </r>
    <rPh sb="2" eb="4">
      <t>ショウテン</t>
    </rPh>
    <phoneticPr fontId="2"/>
  </si>
  <si>
    <t>地元商店・ｽｰﾊﾟｰ等経由</t>
    <rPh sb="0" eb="2">
      <t>ジモト</t>
    </rPh>
    <rPh sb="2" eb="4">
      <t>ショウテン</t>
    </rPh>
    <rPh sb="10" eb="11">
      <t>トウ</t>
    </rPh>
    <rPh sb="11" eb="13">
      <t>ケイユ</t>
    </rPh>
    <phoneticPr fontId="2"/>
  </si>
  <si>
    <r>
      <t>（　ネット通販　</t>
    </r>
    <r>
      <rPr>
        <sz val="9"/>
        <rFont val="ＭＳ Ｐゴシック"/>
        <family val="3"/>
        <charset val="128"/>
      </rPr>
      <t>　</t>
    </r>
    <r>
      <rPr>
        <sz val="11"/>
        <color theme="1"/>
        <rFont val="ＭＳ Ｐゴシック"/>
        <family val="2"/>
        <charset val="128"/>
        <scheme val="minor"/>
      </rPr>
      <t>）</t>
    </r>
    <rPh sb="5" eb="7">
      <t>ツウハン</t>
    </rPh>
    <phoneticPr fontId="2"/>
  </si>
  <si>
    <t>（　　　　　　 　　　）</t>
    <phoneticPr fontId="2"/>
  </si>
  <si>
    <t>（※店経由は利益のみを売上計上）</t>
    <rPh sb="2" eb="3">
      <t>ミセ</t>
    </rPh>
    <rPh sb="3" eb="5">
      <t>ケイユ</t>
    </rPh>
    <rPh sb="6" eb="8">
      <t>リエキ</t>
    </rPh>
    <rPh sb="11" eb="12">
      <t>ウ</t>
    </rPh>
    <rPh sb="12" eb="13">
      <t>ア</t>
    </rPh>
    <rPh sb="13" eb="15">
      <t>ケイジョウ</t>
    </rPh>
    <phoneticPr fontId="1"/>
  </si>
  <si>
    <t xml:space="preserve"> （原価30%・粗利70%）</t>
    <rPh sb="2" eb="4">
      <t>ゲンカ</t>
    </rPh>
    <rPh sb="8" eb="9">
      <t>アラ</t>
    </rPh>
    <rPh sb="9" eb="10">
      <t>リ</t>
    </rPh>
    <phoneticPr fontId="2"/>
  </si>
  <si>
    <t>（　　　　　　　　　）</t>
    <phoneticPr fontId="2"/>
  </si>
  <si>
    <t>※会社勤務しながらの二足の草鞋</t>
    <rPh sb="1" eb="3">
      <t>カイシャ</t>
    </rPh>
    <rPh sb="3" eb="5">
      <t>キンム</t>
    </rPh>
    <rPh sb="10" eb="12">
      <t>ニソク</t>
    </rPh>
    <rPh sb="13" eb="15">
      <t>ワラジ</t>
    </rPh>
    <phoneticPr fontId="1"/>
  </si>
  <si>
    <t>人件費</t>
    <rPh sb="0" eb="3">
      <t>ジンケンヒ</t>
    </rPh>
    <phoneticPr fontId="2"/>
  </si>
  <si>
    <t>（生活費は別途給料あり）</t>
    <rPh sb="1" eb="3">
      <t>セイカツ</t>
    </rPh>
    <rPh sb="3" eb="4">
      <t>ヒ</t>
    </rPh>
    <rPh sb="5" eb="7">
      <t>ベット</t>
    </rPh>
    <rPh sb="7" eb="9">
      <t>キュウリョウ</t>
    </rPh>
    <phoneticPr fontId="1"/>
  </si>
  <si>
    <t>公租公課</t>
    <rPh sb="0" eb="2">
      <t>コウソ</t>
    </rPh>
    <rPh sb="2" eb="4">
      <t>コウカ</t>
    </rPh>
    <phoneticPr fontId="2"/>
  </si>
  <si>
    <t>※初年度・新聞広告等</t>
    <rPh sb="1" eb="4">
      <t>ショネンド</t>
    </rPh>
    <rPh sb="5" eb="7">
      <t>シンブン</t>
    </rPh>
    <rPh sb="7" eb="9">
      <t>コウコク</t>
    </rPh>
    <rPh sb="9" eb="10">
      <t>トウ</t>
    </rPh>
    <phoneticPr fontId="1"/>
  </si>
  <si>
    <t>（　その他　　 　）</t>
    <rPh sb="4" eb="5">
      <t>タ</t>
    </rPh>
    <phoneticPr fontId="2"/>
  </si>
  <si>
    <t>※9,000千円×2%</t>
    <rPh sb="6" eb="8">
      <t>センエン</t>
    </rPh>
    <phoneticPr fontId="1"/>
  </si>
  <si>
    <t xml:space="preserve"> 税引前利益*40％</t>
    <rPh sb="1" eb="3">
      <t>ゼイビキ</t>
    </rPh>
    <rPh sb="3" eb="4">
      <t>マエ</t>
    </rPh>
    <rPh sb="4" eb="6">
      <t>リエキ</t>
    </rPh>
    <phoneticPr fontId="2"/>
  </si>
  <si>
    <t>※9,000千円÷6年返済（1年目半年据置）</t>
    <rPh sb="6" eb="8">
      <t>センエン</t>
    </rPh>
    <rPh sb="10" eb="11">
      <t>ネン</t>
    </rPh>
    <rPh sb="11" eb="13">
      <t>ヘンサイ</t>
    </rPh>
    <rPh sb="15" eb="16">
      <t>ネン</t>
    </rPh>
    <rPh sb="16" eb="17">
      <t>メ</t>
    </rPh>
    <rPh sb="17" eb="19">
      <t>ハントシ</t>
    </rPh>
    <rPh sb="19" eb="21">
      <t>スエオ</t>
    </rPh>
    <phoneticPr fontId="1"/>
  </si>
  <si>
    <t>ここにお名前か事業計画名を記入すればそのまま提出書類になります</t>
    <phoneticPr fontId="2"/>
  </si>
  <si>
    <t>（1個120円の利益・・・売上とする）</t>
    <rPh sb="2" eb="3">
      <t>コ</t>
    </rPh>
    <rPh sb="6" eb="7">
      <t>エン</t>
    </rPh>
    <rPh sb="8" eb="10">
      <t>リエキ</t>
    </rPh>
    <rPh sb="13" eb="15">
      <t>ウリアゲ</t>
    </rPh>
    <phoneticPr fontId="2"/>
  </si>
  <si>
    <t xml:space="preserve"> ネット等直売・1個2,400円</t>
    <rPh sb="4" eb="5">
      <t>トウ</t>
    </rPh>
    <rPh sb="5" eb="7">
      <t>チョクバイ</t>
    </rPh>
    <rPh sb="9" eb="10">
      <t>コ</t>
    </rPh>
    <rPh sb="15" eb="16">
      <t>エン</t>
    </rPh>
    <phoneticPr fontId="2"/>
  </si>
  <si>
    <t>スーパー等4,000個</t>
    <rPh sb="4" eb="5">
      <t>トウ</t>
    </rPh>
    <rPh sb="10" eb="11">
      <t>コ</t>
    </rPh>
    <phoneticPr fontId="2"/>
  </si>
  <si>
    <t>ネット2,400円*1,000個</t>
    <rPh sb="8" eb="9">
      <t>エン</t>
    </rPh>
    <rPh sb="15" eb="16">
      <t>コ</t>
    </rPh>
    <phoneticPr fontId="2"/>
  </si>
  <si>
    <t>（4000*120円）</t>
    <rPh sb="9" eb="10">
      <t>エン</t>
    </rPh>
    <phoneticPr fontId="2"/>
  </si>
  <si>
    <t>（7000*120円）</t>
    <rPh sb="9" eb="10">
      <t>エン</t>
    </rPh>
    <phoneticPr fontId="2"/>
  </si>
  <si>
    <t>（10000*120円）</t>
    <rPh sb="10" eb="11">
      <t>エン</t>
    </rPh>
    <phoneticPr fontId="2"/>
  </si>
  <si>
    <t>（15000*120円）</t>
    <rPh sb="10" eb="11">
      <t>エン</t>
    </rPh>
    <phoneticPr fontId="2"/>
  </si>
  <si>
    <t>ネット2,400円*2,000個</t>
    <rPh sb="8" eb="9">
      <t>エン</t>
    </rPh>
    <rPh sb="15" eb="16">
      <t>コ</t>
    </rPh>
    <phoneticPr fontId="2"/>
  </si>
  <si>
    <t>ネット2,400円*2,500個</t>
    <rPh sb="8" eb="9">
      <t>エン</t>
    </rPh>
    <rPh sb="15" eb="16">
      <t>コ</t>
    </rPh>
    <phoneticPr fontId="2"/>
  </si>
  <si>
    <t>ネット2,400円*3,000個</t>
    <rPh sb="8" eb="9">
      <t>エン</t>
    </rPh>
    <rPh sb="15" eb="16">
      <t>コ</t>
    </rPh>
    <phoneticPr fontId="2"/>
  </si>
  <si>
    <t>スーパー等7,000個</t>
    <rPh sb="4" eb="5">
      <t>トウ</t>
    </rPh>
    <rPh sb="10" eb="11">
      <t>コ</t>
    </rPh>
    <phoneticPr fontId="2"/>
  </si>
  <si>
    <t>スーパー等10,000個</t>
    <rPh sb="4" eb="5">
      <t>トウ</t>
    </rPh>
    <rPh sb="11" eb="12">
      <t>コ</t>
    </rPh>
    <phoneticPr fontId="2"/>
  </si>
  <si>
    <t>スーパー等15,000個</t>
    <rPh sb="4" eb="5">
      <t>トウ</t>
    </rPh>
    <rPh sb="11" eb="12">
      <t>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</si>
</sst>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0_ "/>
    <numFmt numFmtId="178" formatCode="0.0%"/>
  </numFmts>
  <fonts count="8">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b/>
      <sz val="12"/>
      <name val="ＭＳ Ｐゴシック"/>
      <family val="3"/>
      <charset val="128"/>
    </font>
    <font>
      <sz val="11"/>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s>
  <fills count="2">
    <fill>
      <patternFill patternType="none"/>
    </fill>
    <fill>
      <patternFill patternType="gray125"/>
    </fill>
  </fills>
  <borders count="2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4" fillId="0" borderId="0"/>
  </cellStyleXfs>
  <cellXfs count="51">
    <xf numFmtId="0" fontId="0" fillId="0" borderId="0" xfId="0">
      <alignment vertical="center"/>
    </xf>
    <xf numFmtId="176" fontId="4" fillId="0" borderId="0" xfId="1" applyNumberFormat="1"/>
    <xf numFmtId="176" fontId="4" fillId="0" borderId="1" xfId="1" applyNumberFormat="1" applyBorder="1"/>
    <xf numFmtId="177" fontId="4" fillId="0" borderId="0" xfId="1" applyNumberFormat="1" applyBorder="1"/>
    <xf numFmtId="176" fontId="4" fillId="0" borderId="0" xfId="1" applyNumberFormat="1" applyBorder="1"/>
    <xf numFmtId="176" fontId="3" fillId="0" borderId="0" xfId="1" applyNumberFormat="1" applyFont="1"/>
    <xf numFmtId="177" fontId="4" fillId="0" borderId="0" xfId="1" applyNumberFormat="1"/>
    <xf numFmtId="176" fontId="4" fillId="0" borderId="2" xfId="1" applyNumberFormat="1" applyBorder="1"/>
    <xf numFmtId="176" fontId="4" fillId="0" borderId="3" xfId="1" applyNumberFormat="1" applyBorder="1"/>
    <xf numFmtId="176" fontId="4" fillId="0" borderId="4" xfId="1" applyNumberFormat="1" applyBorder="1"/>
    <xf numFmtId="176" fontId="4" fillId="0" borderId="5" xfId="1" applyNumberFormat="1" applyBorder="1"/>
    <xf numFmtId="176" fontId="6" fillId="0" borderId="0" xfId="1" applyNumberFormat="1" applyFont="1" applyBorder="1"/>
    <xf numFmtId="176" fontId="4" fillId="0" borderId="6" xfId="1" applyNumberFormat="1" applyBorder="1"/>
    <xf numFmtId="176" fontId="4" fillId="0" borderId="7" xfId="1" applyNumberFormat="1" applyBorder="1" applyAlignment="1">
      <alignment horizontal="center"/>
    </xf>
    <xf numFmtId="176" fontId="4" fillId="0" borderId="8" xfId="1" applyNumberFormat="1" applyBorder="1" applyAlignment="1">
      <alignment horizontal="center"/>
    </xf>
    <xf numFmtId="176" fontId="4" fillId="0" borderId="9" xfId="1" applyNumberFormat="1" applyBorder="1"/>
    <xf numFmtId="176" fontId="4" fillId="0" borderId="10" xfId="1" applyNumberFormat="1" applyBorder="1"/>
    <xf numFmtId="176" fontId="4" fillId="0" borderId="11" xfId="1" applyNumberFormat="1" applyBorder="1"/>
    <xf numFmtId="178" fontId="4" fillId="0" borderId="12" xfId="1" applyNumberFormat="1" applyBorder="1"/>
    <xf numFmtId="176" fontId="4" fillId="0" borderId="13" xfId="1" applyNumberFormat="1" applyBorder="1"/>
    <xf numFmtId="176" fontId="6" fillId="0" borderId="0" xfId="1" applyNumberFormat="1" applyFont="1"/>
    <xf numFmtId="176" fontId="6" fillId="0" borderId="0" xfId="1" applyNumberFormat="1" applyFont="1" applyBorder="1" applyAlignment="1">
      <alignment horizontal="center"/>
    </xf>
    <xf numFmtId="176" fontId="4" fillId="0" borderId="14" xfId="1" applyNumberFormat="1" applyBorder="1"/>
    <xf numFmtId="178" fontId="4" fillId="0" borderId="15" xfId="1" applyNumberFormat="1" applyBorder="1"/>
    <xf numFmtId="176" fontId="4" fillId="0" borderId="16" xfId="1" applyNumberFormat="1" applyBorder="1"/>
    <xf numFmtId="178" fontId="4" fillId="0" borderId="17" xfId="1" applyNumberFormat="1" applyBorder="1"/>
    <xf numFmtId="176" fontId="6" fillId="0" borderId="6" xfId="1" applyNumberFormat="1" applyFont="1" applyBorder="1"/>
    <xf numFmtId="176" fontId="4" fillId="0" borderId="18" xfId="1" applyNumberFormat="1" applyBorder="1"/>
    <xf numFmtId="176" fontId="4" fillId="0" borderId="19" xfId="1" applyNumberFormat="1" applyBorder="1"/>
    <xf numFmtId="176" fontId="4" fillId="0" borderId="20" xfId="1" applyNumberFormat="1" applyBorder="1"/>
    <xf numFmtId="178" fontId="4" fillId="0" borderId="21" xfId="1" applyNumberFormat="1" applyBorder="1"/>
    <xf numFmtId="176" fontId="4" fillId="0" borderId="22" xfId="1" applyNumberFormat="1" applyBorder="1"/>
    <xf numFmtId="178" fontId="4" fillId="0" borderId="23" xfId="1" applyNumberFormat="1" applyBorder="1"/>
    <xf numFmtId="177" fontId="4" fillId="0" borderId="23" xfId="1" applyNumberFormat="1" applyBorder="1"/>
    <xf numFmtId="177" fontId="4" fillId="0" borderId="12" xfId="1" applyNumberFormat="1" applyBorder="1"/>
    <xf numFmtId="176" fontId="4" fillId="0" borderId="12" xfId="1" applyNumberFormat="1" applyBorder="1"/>
    <xf numFmtId="177" fontId="4" fillId="0" borderId="15" xfId="1" applyNumberFormat="1" applyBorder="1"/>
    <xf numFmtId="176" fontId="7" fillId="0" borderId="0" xfId="1" applyNumberFormat="1" applyFont="1" applyBorder="1"/>
    <xf numFmtId="176" fontId="6" fillId="0" borderId="9" xfId="1" applyNumberFormat="1" applyFont="1" applyBorder="1"/>
    <xf numFmtId="177" fontId="4" fillId="0" borderId="13" xfId="1" applyNumberFormat="1" applyBorder="1"/>
    <xf numFmtId="176" fontId="6" fillId="0" borderId="5" xfId="1" applyNumberFormat="1" applyFont="1" applyBorder="1"/>
    <xf numFmtId="177" fontId="6" fillId="0" borderId="6" xfId="1" applyNumberFormat="1" applyFont="1" applyBorder="1"/>
    <xf numFmtId="176" fontId="6" fillId="0" borderId="24" xfId="1" applyNumberFormat="1" applyFont="1" applyBorder="1"/>
    <xf numFmtId="176" fontId="6" fillId="0" borderId="1" xfId="1" applyNumberFormat="1" applyFont="1" applyBorder="1"/>
    <xf numFmtId="177" fontId="6" fillId="0" borderId="25" xfId="1" applyNumberFormat="1" applyFont="1" applyBorder="1"/>
    <xf numFmtId="176" fontId="6" fillId="0" borderId="25" xfId="1" applyNumberFormat="1" applyFont="1" applyBorder="1"/>
    <xf numFmtId="176" fontId="5" fillId="0" borderId="2" xfId="1" applyNumberFormat="1" applyFont="1" applyBorder="1" applyAlignment="1">
      <alignment horizontal="center"/>
    </xf>
    <xf numFmtId="176" fontId="4" fillId="0" borderId="4" xfId="1" applyNumberFormat="1" applyBorder="1" applyAlignment="1">
      <alignment horizontal="center"/>
    </xf>
    <xf numFmtId="176" fontId="4" fillId="0" borderId="2" xfId="1" applyNumberFormat="1" applyBorder="1" applyAlignment="1">
      <alignment horizontal="center"/>
    </xf>
    <xf numFmtId="176" fontId="4" fillId="0" borderId="5" xfId="1" applyNumberFormat="1" applyBorder="1" applyAlignment="1">
      <alignment horizontal="center"/>
    </xf>
    <xf numFmtId="176" fontId="4" fillId="0" borderId="6" xfId="1" applyNumberFormat="1" applyBorder="1" applyAlignment="1">
      <alignment horizont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tabSelected="1" workbookViewId="0">
      <selection activeCell="L2" sqref="L2"/>
    </sheetView>
  </sheetViews>
  <sheetFormatPr defaultRowHeight="13.5"/>
  <cols>
    <col min="1" max="1" width="1.75" style="1" customWidth="1"/>
    <col min="2" max="2" width="2" style="1" customWidth="1"/>
    <col min="3" max="3" width="14.625" style="1" customWidth="1"/>
    <col min="4" max="4" width="12.625" style="1" customWidth="1"/>
    <col min="5" max="5" width="8.375" style="6" customWidth="1"/>
    <col min="6" max="6" width="12.625" style="1" customWidth="1"/>
    <col min="7" max="7" width="8.375" style="1" customWidth="1"/>
    <col min="8" max="8" width="12.625" style="1" customWidth="1"/>
    <col min="9" max="9" width="8.375" style="1" customWidth="1"/>
    <col min="10" max="10" width="12.625" style="1" customWidth="1"/>
    <col min="11" max="11" width="8.375" style="1" customWidth="1"/>
    <col min="12" max="12" width="12.625" style="1" customWidth="1"/>
    <col min="13" max="13" width="8.375" style="1" customWidth="1"/>
    <col min="14" max="253" width="9" style="1"/>
    <col min="254" max="254" width="1.75" style="1" customWidth="1"/>
    <col min="255" max="255" width="2" style="1" customWidth="1"/>
    <col min="256" max="256" width="14.625" style="1" customWidth="1"/>
    <col min="257" max="257" width="12.625" style="1" customWidth="1"/>
    <col min="258" max="258" width="8.375" style="1" customWidth="1"/>
    <col min="259" max="259" width="12.625" style="1" customWidth="1"/>
    <col min="260" max="260" width="8.375" style="1" customWidth="1"/>
    <col min="261" max="261" width="12.625" style="1" customWidth="1"/>
    <col min="262" max="262" width="8.375" style="1" customWidth="1"/>
    <col min="263" max="263" width="12.625" style="1" customWidth="1"/>
    <col min="264" max="264" width="8.375" style="1" customWidth="1"/>
    <col min="265" max="265" width="12.625" style="1" customWidth="1"/>
    <col min="266" max="266" width="8.375" style="1" customWidth="1"/>
    <col min="267" max="509" width="9" style="1"/>
    <col min="510" max="510" width="1.75" style="1" customWidth="1"/>
    <col min="511" max="511" width="2" style="1" customWidth="1"/>
    <col min="512" max="512" width="14.625" style="1" customWidth="1"/>
    <col min="513" max="513" width="12.625" style="1" customWidth="1"/>
    <col min="514" max="514" width="8.375" style="1" customWidth="1"/>
    <col min="515" max="515" width="12.625" style="1" customWidth="1"/>
    <col min="516" max="516" width="8.375" style="1" customWidth="1"/>
    <col min="517" max="517" width="12.625" style="1" customWidth="1"/>
    <col min="518" max="518" width="8.375" style="1" customWidth="1"/>
    <col min="519" max="519" width="12.625" style="1" customWidth="1"/>
    <col min="520" max="520" width="8.375" style="1" customWidth="1"/>
    <col min="521" max="521" width="12.625" style="1" customWidth="1"/>
    <col min="522" max="522" width="8.375" style="1" customWidth="1"/>
    <col min="523" max="765" width="9" style="1"/>
    <col min="766" max="766" width="1.75" style="1" customWidth="1"/>
    <col min="767" max="767" width="2" style="1" customWidth="1"/>
    <col min="768" max="768" width="14.625" style="1" customWidth="1"/>
    <col min="769" max="769" width="12.625" style="1" customWidth="1"/>
    <col min="770" max="770" width="8.375" style="1" customWidth="1"/>
    <col min="771" max="771" width="12.625" style="1" customWidth="1"/>
    <col min="772" max="772" width="8.375" style="1" customWidth="1"/>
    <col min="773" max="773" width="12.625" style="1" customWidth="1"/>
    <col min="774" max="774" width="8.375" style="1" customWidth="1"/>
    <col min="775" max="775" width="12.625" style="1" customWidth="1"/>
    <col min="776" max="776" width="8.375" style="1" customWidth="1"/>
    <col min="777" max="777" width="12.625" style="1" customWidth="1"/>
    <col min="778" max="778" width="8.375" style="1" customWidth="1"/>
    <col min="779" max="1021" width="9" style="1"/>
    <col min="1022" max="1022" width="1.75" style="1" customWidth="1"/>
    <col min="1023" max="1023" width="2" style="1" customWidth="1"/>
    <col min="1024" max="1024" width="14.625" style="1" customWidth="1"/>
    <col min="1025" max="1025" width="12.625" style="1" customWidth="1"/>
    <col min="1026" max="1026" width="8.375" style="1" customWidth="1"/>
    <col min="1027" max="1027" width="12.625" style="1" customWidth="1"/>
    <col min="1028" max="1028" width="8.375" style="1" customWidth="1"/>
    <col min="1029" max="1029" width="12.625" style="1" customWidth="1"/>
    <col min="1030" max="1030" width="8.375" style="1" customWidth="1"/>
    <col min="1031" max="1031" width="12.625" style="1" customWidth="1"/>
    <col min="1032" max="1032" width="8.375" style="1" customWidth="1"/>
    <col min="1033" max="1033" width="12.625" style="1" customWidth="1"/>
    <col min="1034" max="1034" width="8.375" style="1" customWidth="1"/>
    <col min="1035" max="1277" width="9" style="1"/>
    <col min="1278" max="1278" width="1.75" style="1" customWidth="1"/>
    <col min="1279" max="1279" width="2" style="1" customWidth="1"/>
    <col min="1280" max="1280" width="14.625" style="1" customWidth="1"/>
    <col min="1281" max="1281" width="12.625" style="1" customWidth="1"/>
    <col min="1282" max="1282" width="8.375" style="1" customWidth="1"/>
    <col min="1283" max="1283" width="12.625" style="1" customWidth="1"/>
    <col min="1284" max="1284" width="8.375" style="1" customWidth="1"/>
    <col min="1285" max="1285" width="12.625" style="1" customWidth="1"/>
    <col min="1286" max="1286" width="8.375" style="1" customWidth="1"/>
    <col min="1287" max="1287" width="12.625" style="1" customWidth="1"/>
    <col min="1288" max="1288" width="8.375" style="1" customWidth="1"/>
    <col min="1289" max="1289" width="12.625" style="1" customWidth="1"/>
    <col min="1290" max="1290" width="8.375" style="1" customWidth="1"/>
    <col min="1291" max="1533" width="9" style="1"/>
    <col min="1534" max="1534" width="1.75" style="1" customWidth="1"/>
    <col min="1535" max="1535" width="2" style="1" customWidth="1"/>
    <col min="1536" max="1536" width="14.625" style="1" customWidth="1"/>
    <col min="1537" max="1537" width="12.625" style="1" customWidth="1"/>
    <col min="1538" max="1538" width="8.375" style="1" customWidth="1"/>
    <col min="1539" max="1539" width="12.625" style="1" customWidth="1"/>
    <col min="1540" max="1540" width="8.375" style="1" customWidth="1"/>
    <col min="1541" max="1541" width="12.625" style="1" customWidth="1"/>
    <col min="1542" max="1542" width="8.375" style="1" customWidth="1"/>
    <col min="1543" max="1543" width="12.625" style="1" customWidth="1"/>
    <col min="1544" max="1544" width="8.375" style="1" customWidth="1"/>
    <col min="1545" max="1545" width="12.625" style="1" customWidth="1"/>
    <col min="1546" max="1546" width="8.375" style="1" customWidth="1"/>
    <col min="1547" max="1789" width="9" style="1"/>
    <col min="1790" max="1790" width="1.75" style="1" customWidth="1"/>
    <col min="1791" max="1791" width="2" style="1" customWidth="1"/>
    <col min="1792" max="1792" width="14.625" style="1" customWidth="1"/>
    <col min="1793" max="1793" width="12.625" style="1" customWidth="1"/>
    <col min="1794" max="1794" width="8.375" style="1" customWidth="1"/>
    <col min="1795" max="1795" width="12.625" style="1" customWidth="1"/>
    <col min="1796" max="1796" width="8.375" style="1" customWidth="1"/>
    <col min="1797" max="1797" width="12.625" style="1" customWidth="1"/>
    <col min="1798" max="1798" width="8.375" style="1" customWidth="1"/>
    <col min="1799" max="1799" width="12.625" style="1" customWidth="1"/>
    <col min="1800" max="1800" width="8.375" style="1" customWidth="1"/>
    <col min="1801" max="1801" width="12.625" style="1" customWidth="1"/>
    <col min="1802" max="1802" width="8.375" style="1" customWidth="1"/>
    <col min="1803" max="2045" width="9" style="1"/>
    <col min="2046" max="2046" width="1.75" style="1" customWidth="1"/>
    <col min="2047" max="2047" width="2" style="1" customWidth="1"/>
    <col min="2048" max="2048" width="14.625" style="1" customWidth="1"/>
    <col min="2049" max="2049" width="12.625" style="1" customWidth="1"/>
    <col min="2050" max="2050" width="8.375" style="1" customWidth="1"/>
    <col min="2051" max="2051" width="12.625" style="1" customWidth="1"/>
    <col min="2052" max="2052" width="8.375" style="1" customWidth="1"/>
    <col min="2053" max="2053" width="12.625" style="1" customWidth="1"/>
    <col min="2054" max="2054" width="8.375" style="1" customWidth="1"/>
    <col min="2055" max="2055" width="12.625" style="1" customWidth="1"/>
    <col min="2056" max="2056" width="8.375" style="1" customWidth="1"/>
    <col min="2057" max="2057" width="12.625" style="1" customWidth="1"/>
    <col min="2058" max="2058" width="8.375" style="1" customWidth="1"/>
    <col min="2059" max="2301" width="9" style="1"/>
    <col min="2302" max="2302" width="1.75" style="1" customWidth="1"/>
    <col min="2303" max="2303" width="2" style="1" customWidth="1"/>
    <col min="2304" max="2304" width="14.625" style="1" customWidth="1"/>
    <col min="2305" max="2305" width="12.625" style="1" customWidth="1"/>
    <col min="2306" max="2306" width="8.375" style="1" customWidth="1"/>
    <col min="2307" max="2307" width="12.625" style="1" customWidth="1"/>
    <col min="2308" max="2308" width="8.375" style="1" customWidth="1"/>
    <col min="2309" max="2309" width="12.625" style="1" customWidth="1"/>
    <col min="2310" max="2310" width="8.375" style="1" customWidth="1"/>
    <col min="2311" max="2311" width="12.625" style="1" customWidth="1"/>
    <col min="2312" max="2312" width="8.375" style="1" customWidth="1"/>
    <col min="2313" max="2313" width="12.625" style="1" customWidth="1"/>
    <col min="2314" max="2314" width="8.375" style="1" customWidth="1"/>
    <col min="2315" max="2557" width="9" style="1"/>
    <col min="2558" max="2558" width="1.75" style="1" customWidth="1"/>
    <col min="2559" max="2559" width="2" style="1" customWidth="1"/>
    <col min="2560" max="2560" width="14.625" style="1" customWidth="1"/>
    <col min="2561" max="2561" width="12.625" style="1" customWidth="1"/>
    <col min="2562" max="2562" width="8.375" style="1" customWidth="1"/>
    <col min="2563" max="2563" width="12.625" style="1" customWidth="1"/>
    <col min="2564" max="2564" width="8.375" style="1" customWidth="1"/>
    <col min="2565" max="2565" width="12.625" style="1" customWidth="1"/>
    <col min="2566" max="2566" width="8.375" style="1" customWidth="1"/>
    <col min="2567" max="2567" width="12.625" style="1" customWidth="1"/>
    <col min="2568" max="2568" width="8.375" style="1" customWidth="1"/>
    <col min="2569" max="2569" width="12.625" style="1" customWidth="1"/>
    <col min="2570" max="2570" width="8.375" style="1" customWidth="1"/>
    <col min="2571" max="2813" width="9" style="1"/>
    <col min="2814" max="2814" width="1.75" style="1" customWidth="1"/>
    <col min="2815" max="2815" width="2" style="1" customWidth="1"/>
    <col min="2816" max="2816" width="14.625" style="1" customWidth="1"/>
    <col min="2817" max="2817" width="12.625" style="1" customWidth="1"/>
    <col min="2818" max="2818" width="8.375" style="1" customWidth="1"/>
    <col min="2819" max="2819" width="12.625" style="1" customWidth="1"/>
    <col min="2820" max="2820" width="8.375" style="1" customWidth="1"/>
    <col min="2821" max="2821" width="12.625" style="1" customWidth="1"/>
    <col min="2822" max="2822" width="8.375" style="1" customWidth="1"/>
    <col min="2823" max="2823" width="12.625" style="1" customWidth="1"/>
    <col min="2824" max="2824" width="8.375" style="1" customWidth="1"/>
    <col min="2825" max="2825" width="12.625" style="1" customWidth="1"/>
    <col min="2826" max="2826" width="8.375" style="1" customWidth="1"/>
    <col min="2827" max="3069" width="9" style="1"/>
    <col min="3070" max="3070" width="1.75" style="1" customWidth="1"/>
    <col min="3071" max="3071" width="2" style="1" customWidth="1"/>
    <col min="3072" max="3072" width="14.625" style="1" customWidth="1"/>
    <col min="3073" max="3073" width="12.625" style="1" customWidth="1"/>
    <col min="3074" max="3074" width="8.375" style="1" customWidth="1"/>
    <col min="3075" max="3075" width="12.625" style="1" customWidth="1"/>
    <col min="3076" max="3076" width="8.375" style="1" customWidth="1"/>
    <col min="3077" max="3077" width="12.625" style="1" customWidth="1"/>
    <col min="3078" max="3078" width="8.375" style="1" customWidth="1"/>
    <col min="3079" max="3079" width="12.625" style="1" customWidth="1"/>
    <col min="3080" max="3080" width="8.375" style="1" customWidth="1"/>
    <col min="3081" max="3081" width="12.625" style="1" customWidth="1"/>
    <col min="3082" max="3082" width="8.375" style="1" customWidth="1"/>
    <col min="3083" max="3325" width="9" style="1"/>
    <col min="3326" max="3326" width="1.75" style="1" customWidth="1"/>
    <col min="3327" max="3327" width="2" style="1" customWidth="1"/>
    <col min="3328" max="3328" width="14.625" style="1" customWidth="1"/>
    <col min="3329" max="3329" width="12.625" style="1" customWidth="1"/>
    <col min="3330" max="3330" width="8.375" style="1" customWidth="1"/>
    <col min="3331" max="3331" width="12.625" style="1" customWidth="1"/>
    <col min="3332" max="3332" width="8.375" style="1" customWidth="1"/>
    <col min="3333" max="3333" width="12.625" style="1" customWidth="1"/>
    <col min="3334" max="3334" width="8.375" style="1" customWidth="1"/>
    <col min="3335" max="3335" width="12.625" style="1" customWidth="1"/>
    <col min="3336" max="3336" width="8.375" style="1" customWidth="1"/>
    <col min="3337" max="3337" width="12.625" style="1" customWidth="1"/>
    <col min="3338" max="3338" width="8.375" style="1" customWidth="1"/>
    <col min="3339" max="3581" width="9" style="1"/>
    <col min="3582" max="3582" width="1.75" style="1" customWidth="1"/>
    <col min="3583" max="3583" width="2" style="1" customWidth="1"/>
    <col min="3584" max="3584" width="14.625" style="1" customWidth="1"/>
    <col min="3585" max="3585" width="12.625" style="1" customWidth="1"/>
    <col min="3586" max="3586" width="8.375" style="1" customWidth="1"/>
    <col min="3587" max="3587" width="12.625" style="1" customWidth="1"/>
    <col min="3588" max="3588" width="8.375" style="1" customWidth="1"/>
    <col min="3589" max="3589" width="12.625" style="1" customWidth="1"/>
    <col min="3590" max="3590" width="8.375" style="1" customWidth="1"/>
    <col min="3591" max="3591" width="12.625" style="1" customWidth="1"/>
    <col min="3592" max="3592" width="8.375" style="1" customWidth="1"/>
    <col min="3593" max="3593" width="12.625" style="1" customWidth="1"/>
    <col min="3594" max="3594" width="8.375" style="1" customWidth="1"/>
    <col min="3595" max="3837" width="9" style="1"/>
    <col min="3838" max="3838" width="1.75" style="1" customWidth="1"/>
    <col min="3839" max="3839" width="2" style="1" customWidth="1"/>
    <col min="3840" max="3840" width="14.625" style="1" customWidth="1"/>
    <col min="3841" max="3841" width="12.625" style="1" customWidth="1"/>
    <col min="3842" max="3842" width="8.375" style="1" customWidth="1"/>
    <col min="3843" max="3843" width="12.625" style="1" customWidth="1"/>
    <col min="3844" max="3844" width="8.375" style="1" customWidth="1"/>
    <col min="3845" max="3845" width="12.625" style="1" customWidth="1"/>
    <col min="3846" max="3846" width="8.375" style="1" customWidth="1"/>
    <col min="3847" max="3847" width="12.625" style="1" customWidth="1"/>
    <col min="3848" max="3848" width="8.375" style="1" customWidth="1"/>
    <col min="3849" max="3849" width="12.625" style="1" customWidth="1"/>
    <col min="3850" max="3850" width="8.375" style="1" customWidth="1"/>
    <col min="3851" max="4093" width="9" style="1"/>
    <col min="4094" max="4094" width="1.75" style="1" customWidth="1"/>
    <col min="4095" max="4095" width="2" style="1" customWidth="1"/>
    <col min="4096" max="4096" width="14.625" style="1" customWidth="1"/>
    <col min="4097" max="4097" width="12.625" style="1" customWidth="1"/>
    <col min="4098" max="4098" width="8.375" style="1" customWidth="1"/>
    <col min="4099" max="4099" width="12.625" style="1" customWidth="1"/>
    <col min="4100" max="4100" width="8.375" style="1" customWidth="1"/>
    <col min="4101" max="4101" width="12.625" style="1" customWidth="1"/>
    <col min="4102" max="4102" width="8.375" style="1" customWidth="1"/>
    <col min="4103" max="4103" width="12.625" style="1" customWidth="1"/>
    <col min="4104" max="4104" width="8.375" style="1" customWidth="1"/>
    <col min="4105" max="4105" width="12.625" style="1" customWidth="1"/>
    <col min="4106" max="4106" width="8.375" style="1" customWidth="1"/>
    <col min="4107" max="4349" width="9" style="1"/>
    <col min="4350" max="4350" width="1.75" style="1" customWidth="1"/>
    <col min="4351" max="4351" width="2" style="1" customWidth="1"/>
    <col min="4352" max="4352" width="14.625" style="1" customWidth="1"/>
    <col min="4353" max="4353" width="12.625" style="1" customWidth="1"/>
    <col min="4354" max="4354" width="8.375" style="1" customWidth="1"/>
    <col min="4355" max="4355" width="12.625" style="1" customWidth="1"/>
    <col min="4356" max="4356" width="8.375" style="1" customWidth="1"/>
    <col min="4357" max="4357" width="12.625" style="1" customWidth="1"/>
    <col min="4358" max="4358" width="8.375" style="1" customWidth="1"/>
    <col min="4359" max="4359" width="12.625" style="1" customWidth="1"/>
    <col min="4360" max="4360" width="8.375" style="1" customWidth="1"/>
    <col min="4361" max="4361" width="12.625" style="1" customWidth="1"/>
    <col min="4362" max="4362" width="8.375" style="1" customWidth="1"/>
    <col min="4363" max="4605" width="9" style="1"/>
    <col min="4606" max="4606" width="1.75" style="1" customWidth="1"/>
    <col min="4607" max="4607" width="2" style="1" customWidth="1"/>
    <col min="4608" max="4608" width="14.625" style="1" customWidth="1"/>
    <col min="4609" max="4609" width="12.625" style="1" customWidth="1"/>
    <col min="4610" max="4610" width="8.375" style="1" customWidth="1"/>
    <col min="4611" max="4611" width="12.625" style="1" customWidth="1"/>
    <col min="4612" max="4612" width="8.375" style="1" customWidth="1"/>
    <col min="4613" max="4613" width="12.625" style="1" customWidth="1"/>
    <col min="4614" max="4614" width="8.375" style="1" customWidth="1"/>
    <col min="4615" max="4615" width="12.625" style="1" customWidth="1"/>
    <col min="4616" max="4616" width="8.375" style="1" customWidth="1"/>
    <col min="4617" max="4617" width="12.625" style="1" customWidth="1"/>
    <col min="4618" max="4618" width="8.375" style="1" customWidth="1"/>
    <col min="4619" max="4861" width="9" style="1"/>
    <col min="4862" max="4862" width="1.75" style="1" customWidth="1"/>
    <col min="4863" max="4863" width="2" style="1" customWidth="1"/>
    <col min="4864" max="4864" width="14.625" style="1" customWidth="1"/>
    <col min="4865" max="4865" width="12.625" style="1" customWidth="1"/>
    <col min="4866" max="4866" width="8.375" style="1" customWidth="1"/>
    <col min="4867" max="4867" width="12.625" style="1" customWidth="1"/>
    <col min="4868" max="4868" width="8.375" style="1" customWidth="1"/>
    <col min="4869" max="4869" width="12.625" style="1" customWidth="1"/>
    <col min="4870" max="4870" width="8.375" style="1" customWidth="1"/>
    <col min="4871" max="4871" width="12.625" style="1" customWidth="1"/>
    <col min="4872" max="4872" width="8.375" style="1" customWidth="1"/>
    <col min="4873" max="4873" width="12.625" style="1" customWidth="1"/>
    <col min="4874" max="4874" width="8.375" style="1" customWidth="1"/>
    <col min="4875" max="5117" width="9" style="1"/>
    <col min="5118" max="5118" width="1.75" style="1" customWidth="1"/>
    <col min="5119" max="5119" width="2" style="1" customWidth="1"/>
    <col min="5120" max="5120" width="14.625" style="1" customWidth="1"/>
    <col min="5121" max="5121" width="12.625" style="1" customWidth="1"/>
    <col min="5122" max="5122" width="8.375" style="1" customWidth="1"/>
    <col min="5123" max="5123" width="12.625" style="1" customWidth="1"/>
    <col min="5124" max="5124" width="8.375" style="1" customWidth="1"/>
    <col min="5125" max="5125" width="12.625" style="1" customWidth="1"/>
    <col min="5126" max="5126" width="8.375" style="1" customWidth="1"/>
    <col min="5127" max="5127" width="12.625" style="1" customWidth="1"/>
    <col min="5128" max="5128" width="8.375" style="1" customWidth="1"/>
    <col min="5129" max="5129" width="12.625" style="1" customWidth="1"/>
    <col min="5130" max="5130" width="8.375" style="1" customWidth="1"/>
    <col min="5131" max="5373" width="9" style="1"/>
    <col min="5374" max="5374" width="1.75" style="1" customWidth="1"/>
    <col min="5375" max="5375" width="2" style="1" customWidth="1"/>
    <col min="5376" max="5376" width="14.625" style="1" customWidth="1"/>
    <col min="5377" max="5377" width="12.625" style="1" customWidth="1"/>
    <col min="5378" max="5378" width="8.375" style="1" customWidth="1"/>
    <col min="5379" max="5379" width="12.625" style="1" customWidth="1"/>
    <col min="5380" max="5380" width="8.375" style="1" customWidth="1"/>
    <col min="5381" max="5381" width="12.625" style="1" customWidth="1"/>
    <col min="5382" max="5382" width="8.375" style="1" customWidth="1"/>
    <col min="5383" max="5383" width="12.625" style="1" customWidth="1"/>
    <col min="5384" max="5384" width="8.375" style="1" customWidth="1"/>
    <col min="5385" max="5385" width="12.625" style="1" customWidth="1"/>
    <col min="5386" max="5386" width="8.375" style="1" customWidth="1"/>
    <col min="5387" max="5629" width="9" style="1"/>
    <col min="5630" max="5630" width="1.75" style="1" customWidth="1"/>
    <col min="5631" max="5631" width="2" style="1" customWidth="1"/>
    <col min="5632" max="5632" width="14.625" style="1" customWidth="1"/>
    <col min="5633" max="5633" width="12.625" style="1" customWidth="1"/>
    <col min="5634" max="5634" width="8.375" style="1" customWidth="1"/>
    <col min="5635" max="5635" width="12.625" style="1" customWidth="1"/>
    <col min="5636" max="5636" width="8.375" style="1" customWidth="1"/>
    <col min="5637" max="5637" width="12.625" style="1" customWidth="1"/>
    <col min="5638" max="5638" width="8.375" style="1" customWidth="1"/>
    <col min="5639" max="5639" width="12.625" style="1" customWidth="1"/>
    <col min="5640" max="5640" width="8.375" style="1" customWidth="1"/>
    <col min="5641" max="5641" width="12.625" style="1" customWidth="1"/>
    <col min="5642" max="5642" width="8.375" style="1" customWidth="1"/>
    <col min="5643" max="5885" width="9" style="1"/>
    <col min="5886" max="5886" width="1.75" style="1" customWidth="1"/>
    <col min="5887" max="5887" width="2" style="1" customWidth="1"/>
    <col min="5888" max="5888" width="14.625" style="1" customWidth="1"/>
    <col min="5889" max="5889" width="12.625" style="1" customWidth="1"/>
    <col min="5890" max="5890" width="8.375" style="1" customWidth="1"/>
    <col min="5891" max="5891" width="12.625" style="1" customWidth="1"/>
    <col min="5892" max="5892" width="8.375" style="1" customWidth="1"/>
    <col min="5893" max="5893" width="12.625" style="1" customWidth="1"/>
    <col min="5894" max="5894" width="8.375" style="1" customWidth="1"/>
    <col min="5895" max="5895" width="12.625" style="1" customWidth="1"/>
    <col min="5896" max="5896" width="8.375" style="1" customWidth="1"/>
    <col min="5897" max="5897" width="12.625" style="1" customWidth="1"/>
    <col min="5898" max="5898" width="8.375" style="1" customWidth="1"/>
    <col min="5899" max="6141" width="9" style="1"/>
    <col min="6142" max="6142" width="1.75" style="1" customWidth="1"/>
    <col min="6143" max="6143" width="2" style="1" customWidth="1"/>
    <col min="6144" max="6144" width="14.625" style="1" customWidth="1"/>
    <col min="6145" max="6145" width="12.625" style="1" customWidth="1"/>
    <col min="6146" max="6146" width="8.375" style="1" customWidth="1"/>
    <col min="6147" max="6147" width="12.625" style="1" customWidth="1"/>
    <col min="6148" max="6148" width="8.375" style="1" customWidth="1"/>
    <col min="6149" max="6149" width="12.625" style="1" customWidth="1"/>
    <col min="6150" max="6150" width="8.375" style="1" customWidth="1"/>
    <col min="6151" max="6151" width="12.625" style="1" customWidth="1"/>
    <col min="6152" max="6152" width="8.375" style="1" customWidth="1"/>
    <col min="6153" max="6153" width="12.625" style="1" customWidth="1"/>
    <col min="6154" max="6154" width="8.375" style="1" customWidth="1"/>
    <col min="6155" max="6397" width="9" style="1"/>
    <col min="6398" max="6398" width="1.75" style="1" customWidth="1"/>
    <col min="6399" max="6399" width="2" style="1" customWidth="1"/>
    <col min="6400" max="6400" width="14.625" style="1" customWidth="1"/>
    <col min="6401" max="6401" width="12.625" style="1" customWidth="1"/>
    <col min="6402" max="6402" width="8.375" style="1" customWidth="1"/>
    <col min="6403" max="6403" width="12.625" style="1" customWidth="1"/>
    <col min="6404" max="6404" width="8.375" style="1" customWidth="1"/>
    <col min="6405" max="6405" width="12.625" style="1" customWidth="1"/>
    <col min="6406" max="6406" width="8.375" style="1" customWidth="1"/>
    <col min="6407" max="6407" width="12.625" style="1" customWidth="1"/>
    <col min="6408" max="6408" width="8.375" style="1" customWidth="1"/>
    <col min="6409" max="6409" width="12.625" style="1" customWidth="1"/>
    <col min="6410" max="6410" width="8.375" style="1" customWidth="1"/>
    <col min="6411" max="6653" width="9" style="1"/>
    <col min="6654" max="6654" width="1.75" style="1" customWidth="1"/>
    <col min="6655" max="6655" width="2" style="1" customWidth="1"/>
    <col min="6656" max="6656" width="14.625" style="1" customWidth="1"/>
    <col min="6657" max="6657" width="12.625" style="1" customWidth="1"/>
    <col min="6658" max="6658" width="8.375" style="1" customWidth="1"/>
    <col min="6659" max="6659" width="12.625" style="1" customWidth="1"/>
    <col min="6660" max="6660" width="8.375" style="1" customWidth="1"/>
    <col min="6661" max="6661" width="12.625" style="1" customWidth="1"/>
    <col min="6662" max="6662" width="8.375" style="1" customWidth="1"/>
    <col min="6663" max="6663" width="12.625" style="1" customWidth="1"/>
    <col min="6664" max="6664" width="8.375" style="1" customWidth="1"/>
    <col min="6665" max="6665" width="12.625" style="1" customWidth="1"/>
    <col min="6666" max="6666" width="8.375" style="1" customWidth="1"/>
    <col min="6667" max="6909" width="9" style="1"/>
    <col min="6910" max="6910" width="1.75" style="1" customWidth="1"/>
    <col min="6911" max="6911" width="2" style="1" customWidth="1"/>
    <col min="6912" max="6912" width="14.625" style="1" customWidth="1"/>
    <col min="6913" max="6913" width="12.625" style="1" customWidth="1"/>
    <col min="6914" max="6914" width="8.375" style="1" customWidth="1"/>
    <col min="6915" max="6915" width="12.625" style="1" customWidth="1"/>
    <col min="6916" max="6916" width="8.375" style="1" customWidth="1"/>
    <col min="6917" max="6917" width="12.625" style="1" customWidth="1"/>
    <col min="6918" max="6918" width="8.375" style="1" customWidth="1"/>
    <col min="6919" max="6919" width="12.625" style="1" customWidth="1"/>
    <col min="6920" max="6920" width="8.375" style="1" customWidth="1"/>
    <col min="6921" max="6921" width="12.625" style="1" customWidth="1"/>
    <col min="6922" max="6922" width="8.375" style="1" customWidth="1"/>
    <col min="6923" max="7165" width="9" style="1"/>
    <col min="7166" max="7166" width="1.75" style="1" customWidth="1"/>
    <col min="7167" max="7167" width="2" style="1" customWidth="1"/>
    <col min="7168" max="7168" width="14.625" style="1" customWidth="1"/>
    <col min="7169" max="7169" width="12.625" style="1" customWidth="1"/>
    <col min="7170" max="7170" width="8.375" style="1" customWidth="1"/>
    <col min="7171" max="7171" width="12.625" style="1" customWidth="1"/>
    <col min="7172" max="7172" width="8.375" style="1" customWidth="1"/>
    <col min="7173" max="7173" width="12.625" style="1" customWidth="1"/>
    <col min="7174" max="7174" width="8.375" style="1" customWidth="1"/>
    <col min="7175" max="7175" width="12.625" style="1" customWidth="1"/>
    <col min="7176" max="7176" width="8.375" style="1" customWidth="1"/>
    <col min="7177" max="7177" width="12.625" style="1" customWidth="1"/>
    <col min="7178" max="7178" width="8.375" style="1" customWidth="1"/>
    <col min="7179" max="7421" width="9" style="1"/>
    <col min="7422" max="7422" width="1.75" style="1" customWidth="1"/>
    <col min="7423" max="7423" width="2" style="1" customWidth="1"/>
    <col min="7424" max="7424" width="14.625" style="1" customWidth="1"/>
    <col min="7425" max="7425" width="12.625" style="1" customWidth="1"/>
    <col min="7426" max="7426" width="8.375" style="1" customWidth="1"/>
    <col min="7427" max="7427" width="12.625" style="1" customWidth="1"/>
    <col min="7428" max="7428" width="8.375" style="1" customWidth="1"/>
    <col min="7429" max="7429" width="12.625" style="1" customWidth="1"/>
    <col min="7430" max="7430" width="8.375" style="1" customWidth="1"/>
    <col min="7431" max="7431" width="12.625" style="1" customWidth="1"/>
    <col min="7432" max="7432" width="8.375" style="1" customWidth="1"/>
    <col min="7433" max="7433" width="12.625" style="1" customWidth="1"/>
    <col min="7434" max="7434" width="8.375" style="1" customWidth="1"/>
    <col min="7435" max="7677" width="9" style="1"/>
    <col min="7678" max="7678" width="1.75" style="1" customWidth="1"/>
    <col min="7679" max="7679" width="2" style="1" customWidth="1"/>
    <col min="7680" max="7680" width="14.625" style="1" customWidth="1"/>
    <col min="7681" max="7681" width="12.625" style="1" customWidth="1"/>
    <col min="7682" max="7682" width="8.375" style="1" customWidth="1"/>
    <col min="7683" max="7683" width="12.625" style="1" customWidth="1"/>
    <col min="7684" max="7684" width="8.375" style="1" customWidth="1"/>
    <col min="7685" max="7685" width="12.625" style="1" customWidth="1"/>
    <col min="7686" max="7686" width="8.375" style="1" customWidth="1"/>
    <col min="7687" max="7687" width="12.625" style="1" customWidth="1"/>
    <col min="7688" max="7688" width="8.375" style="1" customWidth="1"/>
    <col min="7689" max="7689" width="12.625" style="1" customWidth="1"/>
    <col min="7690" max="7690" width="8.375" style="1" customWidth="1"/>
    <col min="7691" max="7933" width="9" style="1"/>
    <col min="7934" max="7934" width="1.75" style="1" customWidth="1"/>
    <col min="7935" max="7935" width="2" style="1" customWidth="1"/>
    <col min="7936" max="7936" width="14.625" style="1" customWidth="1"/>
    <col min="7937" max="7937" width="12.625" style="1" customWidth="1"/>
    <col min="7938" max="7938" width="8.375" style="1" customWidth="1"/>
    <col min="7939" max="7939" width="12.625" style="1" customWidth="1"/>
    <col min="7940" max="7940" width="8.375" style="1" customWidth="1"/>
    <col min="7941" max="7941" width="12.625" style="1" customWidth="1"/>
    <col min="7942" max="7942" width="8.375" style="1" customWidth="1"/>
    <col min="7943" max="7943" width="12.625" style="1" customWidth="1"/>
    <col min="7944" max="7944" width="8.375" style="1" customWidth="1"/>
    <col min="7945" max="7945" width="12.625" style="1" customWidth="1"/>
    <col min="7946" max="7946" width="8.375" style="1" customWidth="1"/>
    <col min="7947" max="8189" width="9" style="1"/>
    <col min="8190" max="8190" width="1.75" style="1" customWidth="1"/>
    <col min="8191" max="8191" width="2" style="1" customWidth="1"/>
    <col min="8192" max="8192" width="14.625" style="1" customWidth="1"/>
    <col min="8193" max="8193" width="12.625" style="1" customWidth="1"/>
    <col min="8194" max="8194" width="8.375" style="1" customWidth="1"/>
    <col min="8195" max="8195" width="12.625" style="1" customWidth="1"/>
    <col min="8196" max="8196" width="8.375" style="1" customWidth="1"/>
    <col min="8197" max="8197" width="12.625" style="1" customWidth="1"/>
    <col min="8198" max="8198" width="8.375" style="1" customWidth="1"/>
    <col min="8199" max="8199" width="12.625" style="1" customWidth="1"/>
    <col min="8200" max="8200" width="8.375" style="1" customWidth="1"/>
    <col min="8201" max="8201" width="12.625" style="1" customWidth="1"/>
    <col min="8202" max="8202" width="8.375" style="1" customWidth="1"/>
    <col min="8203" max="8445" width="9" style="1"/>
    <col min="8446" max="8446" width="1.75" style="1" customWidth="1"/>
    <col min="8447" max="8447" width="2" style="1" customWidth="1"/>
    <col min="8448" max="8448" width="14.625" style="1" customWidth="1"/>
    <col min="8449" max="8449" width="12.625" style="1" customWidth="1"/>
    <col min="8450" max="8450" width="8.375" style="1" customWidth="1"/>
    <col min="8451" max="8451" width="12.625" style="1" customWidth="1"/>
    <col min="8452" max="8452" width="8.375" style="1" customWidth="1"/>
    <col min="8453" max="8453" width="12.625" style="1" customWidth="1"/>
    <col min="8454" max="8454" width="8.375" style="1" customWidth="1"/>
    <col min="8455" max="8455" width="12.625" style="1" customWidth="1"/>
    <col min="8456" max="8456" width="8.375" style="1" customWidth="1"/>
    <col min="8457" max="8457" width="12.625" style="1" customWidth="1"/>
    <col min="8458" max="8458" width="8.375" style="1" customWidth="1"/>
    <col min="8459" max="8701" width="9" style="1"/>
    <col min="8702" max="8702" width="1.75" style="1" customWidth="1"/>
    <col min="8703" max="8703" width="2" style="1" customWidth="1"/>
    <col min="8704" max="8704" width="14.625" style="1" customWidth="1"/>
    <col min="8705" max="8705" width="12.625" style="1" customWidth="1"/>
    <col min="8706" max="8706" width="8.375" style="1" customWidth="1"/>
    <col min="8707" max="8707" width="12.625" style="1" customWidth="1"/>
    <col min="8708" max="8708" width="8.375" style="1" customWidth="1"/>
    <col min="8709" max="8709" width="12.625" style="1" customWidth="1"/>
    <col min="8710" max="8710" width="8.375" style="1" customWidth="1"/>
    <col min="8711" max="8711" width="12.625" style="1" customWidth="1"/>
    <col min="8712" max="8712" width="8.375" style="1" customWidth="1"/>
    <col min="8713" max="8713" width="12.625" style="1" customWidth="1"/>
    <col min="8714" max="8714" width="8.375" style="1" customWidth="1"/>
    <col min="8715" max="8957" width="9" style="1"/>
    <col min="8958" max="8958" width="1.75" style="1" customWidth="1"/>
    <col min="8959" max="8959" width="2" style="1" customWidth="1"/>
    <col min="8960" max="8960" width="14.625" style="1" customWidth="1"/>
    <col min="8961" max="8961" width="12.625" style="1" customWidth="1"/>
    <col min="8962" max="8962" width="8.375" style="1" customWidth="1"/>
    <col min="8963" max="8963" width="12.625" style="1" customWidth="1"/>
    <col min="8964" max="8964" width="8.375" style="1" customWidth="1"/>
    <col min="8965" max="8965" width="12.625" style="1" customWidth="1"/>
    <col min="8966" max="8966" width="8.375" style="1" customWidth="1"/>
    <col min="8967" max="8967" width="12.625" style="1" customWidth="1"/>
    <col min="8968" max="8968" width="8.375" style="1" customWidth="1"/>
    <col min="8969" max="8969" width="12.625" style="1" customWidth="1"/>
    <col min="8970" max="8970" width="8.375" style="1" customWidth="1"/>
    <col min="8971" max="9213" width="9" style="1"/>
    <col min="9214" max="9214" width="1.75" style="1" customWidth="1"/>
    <col min="9215" max="9215" width="2" style="1" customWidth="1"/>
    <col min="9216" max="9216" width="14.625" style="1" customWidth="1"/>
    <col min="9217" max="9217" width="12.625" style="1" customWidth="1"/>
    <col min="9218" max="9218" width="8.375" style="1" customWidth="1"/>
    <col min="9219" max="9219" width="12.625" style="1" customWidth="1"/>
    <col min="9220" max="9220" width="8.375" style="1" customWidth="1"/>
    <col min="9221" max="9221" width="12.625" style="1" customWidth="1"/>
    <col min="9222" max="9222" width="8.375" style="1" customWidth="1"/>
    <col min="9223" max="9223" width="12.625" style="1" customWidth="1"/>
    <col min="9224" max="9224" width="8.375" style="1" customWidth="1"/>
    <col min="9225" max="9225" width="12.625" style="1" customWidth="1"/>
    <col min="9226" max="9226" width="8.375" style="1" customWidth="1"/>
    <col min="9227" max="9469" width="9" style="1"/>
    <col min="9470" max="9470" width="1.75" style="1" customWidth="1"/>
    <col min="9471" max="9471" width="2" style="1" customWidth="1"/>
    <col min="9472" max="9472" width="14.625" style="1" customWidth="1"/>
    <col min="9473" max="9473" width="12.625" style="1" customWidth="1"/>
    <col min="9474" max="9474" width="8.375" style="1" customWidth="1"/>
    <col min="9475" max="9475" width="12.625" style="1" customWidth="1"/>
    <col min="9476" max="9476" width="8.375" style="1" customWidth="1"/>
    <col min="9477" max="9477" width="12.625" style="1" customWidth="1"/>
    <col min="9478" max="9478" width="8.375" style="1" customWidth="1"/>
    <col min="9479" max="9479" width="12.625" style="1" customWidth="1"/>
    <col min="9480" max="9480" width="8.375" style="1" customWidth="1"/>
    <col min="9481" max="9481" width="12.625" style="1" customWidth="1"/>
    <col min="9482" max="9482" width="8.375" style="1" customWidth="1"/>
    <col min="9483" max="9725" width="9" style="1"/>
    <col min="9726" max="9726" width="1.75" style="1" customWidth="1"/>
    <col min="9727" max="9727" width="2" style="1" customWidth="1"/>
    <col min="9728" max="9728" width="14.625" style="1" customWidth="1"/>
    <col min="9729" max="9729" width="12.625" style="1" customWidth="1"/>
    <col min="9730" max="9730" width="8.375" style="1" customWidth="1"/>
    <col min="9731" max="9731" width="12.625" style="1" customWidth="1"/>
    <col min="9732" max="9732" width="8.375" style="1" customWidth="1"/>
    <col min="9733" max="9733" width="12.625" style="1" customWidth="1"/>
    <col min="9734" max="9734" width="8.375" style="1" customWidth="1"/>
    <col min="9735" max="9735" width="12.625" style="1" customWidth="1"/>
    <col min="9736" max="9736" width="8.375" style="1" customWidth="1"/>
    <col min="9737" max="9737" width="12.625" style="1" customWidth="1"/>
    <col min="9738" max="9738" width="8.375" style="1" customWidth="1"/>
    <col min="9739" max="9981" width="9" style="1"/>
    <col min="9982" max="9982" width="1.75" style="1" customWidth="1"/>
    <col min="9983" max="9983" width="2" style="1" customWidth="1"/>
    <col min="9984" max="9984" width="14.625" style="1" customWidth="1"/>
    <col min="9985" max="9985" width="12.625" style="1" customWidth="1"/>
    <col min="9986" max="9986" width="8.375" style="1" customWidth="1"/>
    <col min="9987" max="9987" width="12.625" style="1" customWidth="1"/>
    <col min="9988" max="9988" width="8.375" style="1" customWidth="1"/>
    <col min="9989" max="9989" width="12.625" style="1" customWidth="1"/>
    <col min="9990" max="9990" width="8.375" style="1" customWidth="1"/>
    <col min="9991" max="9991" width="12.625" style="1" customWidth="1"/>
    <col min="9992" max="9992" width="8.375" style="1" customWidth="1"/>
    <col min="9993" max="9993" width="12.625" style="1" customWidth="1"/>
    <col min="9994" max="9994" width="8.375" style="1" customWidth="1"/>
    <col min="9995" max="10237" width="9" style="1"/>
    <col min="10238" max="10238" width="1.75" style="1" customWidth="1"/>
    <col min="10239" max="10239" width="2" style="1" customWidth="1"/>
    <col min="10240" max="10240" width="14.625" style="1" customWidth="1"/>
    <col min="10241" max="10241" width="12.625" style="1" customWidth="1"/>
    <col min="10242" max="10242" width="8.375" style="1" customWidth="1"/>
    <col min="10243" max="10243" width="12.625" style="1" customWidth="1"/>
    <col min="10244" max="10244" width="8.375" style="1" customWidth="1"/>
    <col min="10245" max="10245" width="12.625" style="1" customWidth="1"/>
    <col min="10246" max="10246" width="8.375" style="1" customWidth="1"/>
    <col min="10247" max="10247" width="12.625" style="1" customWidth="1"/>
    <col min="10248" max="10248" width="8.375" style="1" customWidth="1"/>
    <col min="10249" max="10249" width="12.625" style="1" customWidth="1"/>
    <col min="10250" max="10250" width="8.375" style="1" customWidth="1"/>
    <col min="10251" max="10493" width="9" style="1"/>
    <col min="10494" max="10494" width="1.75" style="1" customWidth="1"/>
    <col min="10495" max="10495" width="2" style="1" customWidth="1"/>
    <col min="10496" max="10496" width="14.625" style="1" customWidth="1"/>
    <col min="10497" max="10497" width="12.625" style="1" customWidth="1"/>
    <col min="10498" max="10498" width="8.375" style="1" customWidth="1"/>
    <col min="10499" max="10499" width="12.625" style="1" customWidth="1"/>
    <col min="10500" max="10500" width="8.375" style="1" customWidth="1"/>
    <col min="10501" max="10501" width="12.625" style="1" customWidth="1"/>
    <col min="10502" max="10502" width="8.375" style="1" customWidth="1"/>
    <col min="10503" max="10503" width="12.625" style="1" customWidth="1"/>
    <col min="10504" max="10504" width="8.375" style="1" customWidth="1"/>
    <col min="10505" max="10505" width="12.625" style="1" customWidth="1"/>
    <col min="10506" max="10506" width="8.375" style="1" customWidth="1"/>
    <col min="10507" max="10749" width="9" style="1"/>
    <col min="10750" max="10750" width="1.75" style="1" customWidth="1"/>
    <col min="10751" max="10751" width="2" style="1" customWidth="1"/>
    <col min="10752" max="10752" width="14.625" style="1" customWidth="1"/>
    <col min="10753" max="10753" width="12.625" style="1" customWidth="1"/>
    <col min="10754" max="10754" width="8.375" style="1" customWidth="1"/>
    <col min="10755" max="10755" width="12.625" style="1" customWidth="1"/>
    <col min="10756" max="10756" width="8.375" style="1" customWidth="1"/>
    <col min="10757" max="10757" width="12.625" style="1" customWidth="1"/>
    <col min="10758" max="10758" width="8.375" style="1" customWidth="1"/>
    <col min="10759" max="10759" width="12.625" style="1" customWidth="1"/>
    <col min="10760" max="10760" width="8.375" style="1" customWidth="1"/>
    <col min="10761" max="10761" width="12.625" style="1" customWidth="1"/>
    <col min="10762" max="10762" width="8.375" style="1" customWidth="1"/>
    <col min="10763" max="11005" width="9" style="1"/>
    <col min="11006" max="11006" width="1.75" style="1" customWidth="1"/>
    <col min="11007" max="11007" width="2" style="1" customWidth="1"/>
    <col min="11008" max="11008" width="14.625" style="1" customWidth="1"/>
    <col min="11009" max="11009" width="12.625" style="1" customWidth="1"/>
    <col min="11010" max="11010" width="8.375" style="1" customWidth="1"/>
    <col min="11011" max="11011" width="12.625" style="1" customWidth="1"/>
    <col min="11012" max="11012" width="8.375" style="1" customWidth="1"/>
    <col min="11013" max="11013" width="12.625" style="1" customWidth="1"/>
    <col min="11014" max="11014" width="8.375" style="1" customWidth="1"/>
    <col min="11015" max="11015" width="12.625" style="1" customWidth="1"/>
    <col min="11016" max="11016" width="8.375" style="1" customWidth="1"/>
    <col min="11017" max="11017" width="12.625" style="1" customWidth="1"/>
    <col min="11018" max="11018" width="8.375" style="1" customWidth="1"/>
    <col min="11019" max="11261" width="9" style="1"/>
    <col min="11262" max="11262" width="1.75" style="1" customWidth="1"/>
    <col min="11263" max="11263" width="2" style="1" customWidth="1"/>
    <col min="11264" max="11264" width="14.625" style="1" customWidth="1"/>
    <col min="11265" max="11265" width="12.625" style="1" customWidth="1"/>
    <col min="11266" max="11266" width="8.375" style="1" customWidth="1"/>
    <col min="11267" max="11267" width="12.625" style="1" customWidth="1"/>
    <col min="11268" max="11268" width="8.375" style="1" customWidth="1"/>
    <col min="11269" max="11269" width="12.625" style="1" customWidth="1"/>
    <col min="11270" max="11270" width="8.375" style="1" customWidth="1"/>
    <col min="11271" max="11271" width="12.625" style="1" customWidth="1"/>
    <col min="11272" max="11272" width="8.375" style="1" customWidth="1"/>
    <col min="11273" max="11273" width="12.625" style="1" customWidth="1"/>
    <col min="11274" max="11274" width="8.375" style="1" customWidth="1"/>
    <col min="11275" max="11517" width="9" style="1"/>
    <col min="11518" max="11518" width="1.75" style="1" customWidth="1"/>
    <col min="11519" max="11519" width="2" style="1" customWidth="1"/>
    <col min="11520" max="11520" width="14.625" style="1" customWidth="1"/>
    <col min="11521" max="11521" width="12.625" style="1" customWidth="1"/>
    <col min="11522" max="11522" width="8.375" style="1" customWidth="1"/>
    <col min="11523" max="11523" width="12.625" style="1" customWidth="1"/>
    <col min="11524" max="11524" width="8.375" style="1" customWidth="1"/>
    <col min="11525" max="11525" width="12.625" style="1" customWidth="1"/>
    <col min="11526" max="11526" width="8.375" style="1" customWidth="1"/>
    <col min="11527" max="11527" width="12.625" style="1" customWidth="1"/>
    <col min="11528" max="11528" width="8.375" style="1" customWidth="1"/>
    <col min="11529" max="11529" width="12.625" style="1" customWidth="1"/>
    <col min="11530" max="11530" width="8.375" style="1" customWidth="1"/>
    <col min="11531" max="11773" width="9" style="1"/>
    <col min="11774" max="11774" width="1.75" style="1" customWidth="1"/>
    <col min="11775" max="11775" width="2" style="1" customWidth="1"/>
    <col min="11776" max="11776" width="14.625" style="1" customWidth="1"/>
    <col min="11777" max="11777" width="12.625" style="1" customWidth="1"/>
    <col min="11778" max="11778" width="8.375" style="1" customWidth="1"/>
    <col min="11779" max="11779" width="12.625" style="1" customWidth="1"/>
    <col min="11780" max="11780" width="8.375" style="1" customWidth="1"/>
    <col min="11781" max="11781" width="12.625" style="1" customWidth="1"/>
    <col min="11782" max="11782" width="8.375" style="1" customWidth="1"/>
    <col min="11783" max="11783" width="12.625" style="1" customWidth="1"/>
    <col min="11784" max="11784" width="8.375" style="1" customWidth="1"/>
    <col min="11785" max="11785" width="12.625" style="1" customWidth="1"/>
    <col min="11786" max="11786" width="8.375" style="1" customWidth="1"/>
    <col min="11787" max="12029" width="9" style="1"/>
    <col min="12030" max="12030" width="1.75" style="1" customWidth="1"/>
    <col min="12031" max="12031" width="2" style="1" customWidth="1"/>
    <col min="12032" max="12032" width="14.625" style="1" customWidth="1"/>
    <col min="12033" max="12033" width="12.625" style="1" customWidth="1"/>
    <col min="12034" max="12034" width="8.375" style="1" customWidth="1"/>
    <col min="12035" max="12035" width="12.625" style="1" customWidth="1"/>
    <col min="12036" max="12036" width="8.375" style="1" customWidth="1"/>
    <col min="12037" max="12037" width="12.625" style="1" customWidth="1"/>
    <col min="12038" max="12038" width="8.375" style="1" customWidth="1"/>
    <col min="12039" max="12039" width="12.625" style="1" customWidth="1"/>
    <col min="12040" max="12040" width="8.375" style="1" customWidth="1"/>
    <col min="12041" max="12041" width="12.625" style="1" customWidth="1"/>
    <col min="12042" max="12042" width="8.375" style="1" customWidth="1"/>
    <col min="12043" max="12285" width="9" style="1"/>
    <col min="12286" max="12286" width="1.75" style="1" customWidth="1"/>
    <col min="12287" max="12287" width="2" style="1" customWidth="1"/>
    <col min="12288" max="12288" width="14.625" style="1" customWidth="1"/>
    <col min="12289" max="12289" width="12.625" style="1" customWidth="1"/>
    <col min="12290" max="12290" width="8.375" style="1" customWidth="1"/>
    <col min="12291" max="12291" width="12.625" style="1" customWidth="1"/>
    <col min="12292" max="12292" width="8.375" style="1" customWidth="1"/>
    <col min="12293" max="12293" width="12.625" style="1" customWidth="1"/>
    <col min="12294" max="12294" width="8.375" style="1" customWidth="1"/>
    <col min="12295" max="12295" width="12.625" style="1" customWidth="1"/>
    <col min="12296" max="12296" width="8.375" style="1" customWidth="1"/>
    <col min="12297" max="12297" width="12.625" style="1" customWidth="1"/>
    <col min="12298" max="12298" width="8.375" style="1" customWidth="1"/>
    <col min="12299" max="12541" width="9" style="1"/>
    <col min="12542" max="12542" width="1.75" style="1" customWidth="1"/>
    <col min="12543" max="12543" width="2" style="1" customWidth="1"/>
    <col min="12544" max="12544" width="14.625" style="1" customWidth="1"/>
    <col min="12545" max="12545" width="12.625" style="1" customWidth="1"/>
    <col min="12546" max="12546" width="8.375" style="1" customWidth="1"/>
    <col min="12547" max="12547" width="12.625" style="1" customWidth="1"/>
    <col min="12548" max="12548" width="8.375" style="1" customWidth="1"/>
    <col min="12549" max="12549" width="12.625" style="1" customWidth="1"/>
    <col min="12550" max="12550" width="8.375" style="1" customWidth="1"/>
    <col min="12551" max="12551" width="12.625" style="1" customWidth="1"/>
    <col min="12552" max="12552" width="8.375" style="1" customWidth="1"/>
    <col min="12553" max="12553" width="12.625" style="1" customWidth="1"/>
    <col min="12554" max="12554" width="8.375" style="1" customWidth="1"/>
    <col min="12555" max="12797" width="9" style="1"/>
    <col min="12798" max="12798" width="1.75" style="1" customWidth="1"/>
    <col min="12799" max="12799" width="2" style="1" customWidth="1"/>
    <col min="12800" max="12800" width="14.625" style="1" customWidth="1"/>
    <col min="12801" max="12801" width="12.625" style="1" customWidth="1"/>
    <col min="12802" max="12802" width="8.375" style="1" customWidth="1"/>
    <col min="12803" max="12803" width="12.625" style="1" customWidth="1"/>
    <col min="12804" max="12804" width="8.375" style="1" customWidth="1"/>
    <col min="12805" max="12805" width="12.625" style="1" customWidth="1"/>
    <col min="12806" max="12806" width="8.375" style="1" customWidth="1"/>
    <col min="12807" max="12807" width="12.625" style="1" customWidth="1"/>
    <col min="12808" max="12808" width="8.375" style="1" customWidth="1"/>
    <col min="12809" max="12809" width="12.625" style="1" customWidth="1"/>
    <col min="12810" max="12810" width="8.375" style="1" customWidth="1"/>
    <col min="12811" max="13053" width="9" style="1"/>
    <col min="13054" max="13054" width="1.75" style="1" customWidth="1"/>
    <col min="13055" max="13055" width="2" style="1" customWidth="1"/>
    <col min="13056" max="13056" width="14.625" style="1" customWidth="1"/>
    <col min="13057" max="13057" width="12.625" style="1" customWidth="1"/>
    <col min="13058" max="13058" width="8.375" style="1" customWidth="1"/>
    <col min="13059" max="13059" width="12.625" style="1" customWidth="1"/>
    <col min="13060" max="13060" width="8.375" style="1" customWidth="1"/>
    <col min="13061" max="13061" width="12.625" style="1" customWidth="1"/>
    <col min="13062" max="13062" width="8.375" style="1" customWidth="1"/>
    <col min="13063" max="13063" width="12.625" style="1" customWidth="1"/>
    <col min="13064" max="13064" width="8.375" style="1" customWidth="1"/>
    <col min="13065" max="13065" width="12.625" style="1" customWidth="1"/>
    <col min="13066" max="13066" width="8.375" style="1" customWidth="1"/>
    <col min="13067" max="13309" width="9" style="1"/>
    <col min="13310" max="13310" width="1.75" style="1" customWidth="1"/>
    <col min="13311" max="13311" width="2" style="1" customWidth="1"/>
    <col min="13312" max="13312" width="14.625" style="1" customWidth="1"/>
    <col min="13313" max="13313" width="12.625" style="1" customWidth="1"/>
    <col min="13314" max="13314" width="8.375" style="1" customWidth="1"/>
    <col min="13315" max="13315" width="12.625" style="1" customWidth="1"/>
    <col min="13316" max="13316" width="8.375" style="1" customWidth="1"/>
    <col min="13317" max="13317" width="12.625" style="1" customWidth="1"/>
    <col min="13318" max="13318" width="8.375" style="1" customWidth="1"/>
    <col min="13319" max="13319" width="12.625" style="1" customWidth="1"/>
    <col min="13320" max="13320" width="8.375" style="1" customWidth="1"/>
    <col min="13321" max="13321" width="12.625" style="1" customWidth="1"/>
    <col min="13322" max="13322" width="8.375" style="1" customWidth="1"/>
    <col min="13323" max="13565" width="9" style="1"/>
    <col min="13566" max="13566" width="1.75" style="1" customWidth="1"/>
    <col min="13567" max="13567" width="2" style="1" customWidth="1"/>
    <col min="13568" max="13568" width="14.625" style="1" customWidth="1"/>
    <col min="13569" max="13569" width="12.625" style="1" customWidth="1"/>
    <col min="13570" max="13570" width="8.375" style="1" customWidth="1"/>
    <col min="13571" max="13571" width="12.625" style="1" customWidth="1"/>
    <col min="13572" max="13572" width="8.375" style="1" customWidth="1"/>
    <col min="13573" max="13573" width="12.625" style="1" customWidth="1"/>
    <col min="13574" max="13574" width="8.375" style="1" customWidth="1"/>
    <col min="13575" max="13575" width="12.625" style="1" customWidth="1"/>
    <col min="13576" max="13576" width="8.375" style="1" customWidth="1"/>
    <col min="13577" max="13577" width="12.625" style="1" customWidth="1"/>
    <col min="13578" max="13578" width="8.375" style="1" customWidth="1"/>
    <col min="13579" max="13821" width="9" style="1"/>
    <col min="13822" max="13822" width="1.75" style="1" customWidth="1"/>
    <col min="13823" max="13823" width="2" style="1" customWidth="1"/>
    <col min="13824" max="13824" width="14.625" style="1" customWidth="1"/>
    <col min="13825" max="13825" width="12.625" style="1" customWidth="1"/>
    <col min="13826" max="13826" width="8.375" style="1" customWidth="1"/>
    <col min="13827" max="13827" width="12.625" style="1" customWidth="1"/>
    <col min="13828" max="13828" width="8.375" style="1" customWidth="1"/>
    <col min="13829" max="13829" width="12.625" style="1" customWidth="1"/>
    <col min="13830" max="13830" width="8.375" style="1" customWidth="1"/>
    <col min="13831" max="13831" width="12.625" style="1" customWidth="1"/>
    <col min="13832" max="13832" width="8.375" style="1" customWidth="1"/>
    <col min="13833" max="13833" width="12.625" style="1" customWidth="1"/>
    <col min="13834" max="13834" width="8.375" style="1" customWidth="1"/>
    <col min="13835" max="14077" width="9" style="1"/>
    <col min="14078" max="14078" width="1.75" style="1" customWidth="1"/>
    <col min="14079" max="14079" width="2" style="1" customWidth="1"/>
    <col min="14080" max="14080" width="14.625" style="1" customWidth="1"/>
    <col min="14081" max="14081" width="12.625" style="1" customWidth="1"/>
    <col min="14082" max="14082" width="8.375" style="1" customWidth="1"/>
    <col min="14083" max="14083" width="12.625" style="1" customWidth="1"/>
    <col min="14084" max="14084" width="8.375" style="1" customWidth="1"/>
    <col min="14085" max="14085" width="12.625" style="1" customWidth="1"/>
    <col min="14086" max="14086" width="8.375" style="1" customWidth="1"/>
    <col min="14087" max="14087" width="12.625" style="1" customWidth="1"/>
    <col min="14088" max="14088" width="8.375" style="1" customWidth="1"/>
    <col min="14089" max="14089" width="12.625" style="1" customWidth="1"/>
    <col min="14090" max="14090" width="8.375" style="1" customWidth="1"/>
    <col min="14091" max="14333" width="9" style="1"/>
    <col min="14334" max="14334" width="1.75" style="1" customWidth="1"/>
    <col min="14335" max="14335" width="2" style="1" customWidth="1"/>
    <col min="14336" max="14336" width="14.625" style="1" customWidth="1"/>
    <col min="14337" max="14337" width="12.625" style="1" customWidth="1"/>
    <col min="14338" max="14338" width="8.375" style="1" customWidth="1"/>
    <col min="14339" max="14339" width="12.625" style="1" customWidth="1"/>
    <col min="14340" max="14340" width="8.375" style="1" customWidth="1"/>
    <col min="14341" max="14341" width="12.625" style="1" customWidth="1"/>
    <col min="14342" max="14342" width="8.375" style="1" customWidth="1"/>
    <col min="14343" max="14343" width="12.625" style="1" customWidth="1"/>
    <col min="14344" max="14344" width="8.375" style="1" customWidth="1"/>
    <col min="14345" max="14345" width="12.625" style="1" customWidth="1"/>
    <col min="14346" max="14346" width="8.375" style="1" customWidth="1"/>
    <col min="14347" max="14589" width="9" style="1"/>
    <col min="14590" max="14590" width="1.75" style="1" customWidth="1"/>
    <col min="14591" max="14591" width="2" style="1" customWidth="1"/>
    <col min="14592" max="14592" width="14.625" style="1" customWidth="1"/>
    <col min="14593" max="14593" width="12.625" style="1" customWidth="1"/>
    <col min="14594" max="14594" width="8.375" style="1" customWidth="1"/>
    <col min="14595" max="14595" width="12.625" style="1" customWidth="1"/>
    <col min="14596" max="14596" width="8.375" style="1" customWidth="1"/>
    <col min="14597" max="14597" width="12.625" style="1" customWidth="1"/>
    <col min="14598" max="14598" width="8.375" style="1" customWidth="1"/>
    <col min="14599" max="14599" width="12.625" style="1" customWidth="1"/>
    <col min="14600" max="14600" width="8.375" style="1" customWidth="1"/>
    <col min="14601" max="14601" width="12.625" style="1" customWidth="1"/>
    <col min="14602" max="14602" width="8.375" style="1" customWidth="1"/>
    <col min="14603" max="14845" width="9" style="1"/>
    <col min="14846" max="14846" width="1.75" style="1" customWidth="1"/>
    <col min="14847" max="14847" width="2" style="1" customWidth="1"/>
    <col min="14848" max="14848" width="14.625" style="1" customWidth="1"/>
    <col min="14849" max="14849" width="12.625" style="1" customWidth="1"/>
    <col min="14850" max="14850" width="8.375" style="1" customWidth="1"/>
    <col min="14851" max="14851" width="12.625" style="1" customWidth="1"/>
    <col min="14852" max="14852" width="8.375" style="1" customWidth="1"/>
    <col min="14853" max="14853" width="12.625" style="1" customWidth="1"/>
    <col min="14854" max="14854" width="8.375" style="1" customWidth="1"/>
    <col min="14855" max="14855" width="12.625" style="1" customWidth="1"/>
    <col min="14856" max="14856" width="8.375" style="1" customWidth="1"/>
    <col min="14857" max="14857" width="12.625" style="1" customWidth="1"/>
    <col min="14858" max="14858" width="8.375" style="1" customWidth="1"/>
    <col min="14859" max="15101" width="9" style="1"/>
    <col min="15102" max="15102" width="1.75" style="1" customWidth="1"/>
    <col min="15103" max="15103" width="2" style="1" customWidth="1"/>
    <col min="15104" max="15104" width="14.625" style="1" customWidth="1"/>
    <col min="15105" max="15105" width="12.625" style="1" customWidth="1"/>
    <col min="15106" max="15106" width="8.375" style="1" customWidth="1"/>
    <col min="15107" max="15107" width="12.625" style="1" customWidth="1"/>
    <col min="15108" max="15108" width="8.375" style="1" customWidth="1"/>
    <col min="15109" max="15109" width="12.625" style="1" customWidth="1"/>
    <col min="15110" max="15110" width="8.375" style="1" customWidth="1"/>
    <col min="15111" max="15111" width="12.625" style="1" customWidth="1"/>
    <col min="15112" max="15112" width="8.375" style="1" customWidth="1"/>
    <col min="15113" max="15113" width="12.625" style="1" customWidth="1"/>
    <col min="15114" max="15114" width="8.375" style="1" customWidth="1"/>
    <col min="15115" max="15357" width="9" style="1"/>
    <col min="15358" max="15358" width="1.75" style="1" customWidth="1"/>
    <col min="15359" max="15359" width="2" style="1" customWidth="1"/>
    <col min="15360" max="15360" width="14.625" style="1" customWidth="1"/>
    <col min="15361" max="15361" width="12.625" style="1" customWidth="1"/>
    <col min="15362" max="15362" width="8.375" style="1" customWidth="1"/>
    <col min="15363" max="15363" width="12.625" style="1" customWidth="1"/>
    <col min="15364" max="15364" width="8.375" style="1" customWidth="1"/>
    <col min="15365" max="15365" width="12.625" style="1" customWidth="1"/>
    <col min="15366" max="15366" width="8.375" style="1" customWidth="1"/>
    <col min="15367" max="15367" width="12.625" style="1" customWidth="1"/>
    <col min="15368" max="15368" width="8.375" style="1" customWidth="1"/>
    <col min="15369" max="15369" width="12.625" style="1" customWidth="1"/>
    <col min="15370" max="15370" width="8.375" style="1" customWidth="1"/>
    <col min="15371" max="15613" width="9" style="1"/>
    <col min="15614" max="15614" width="1.75" style="1" customWidth="1"/>
    <col min="15615" max="15615" width="2" style="1" customWidth="1"/>
    <col min="15616" max="15616" width="14.625" style="1" customWidth="1"/>
    <col min="15617" max="15617" width="12.625" style="1" customWidth="1"/>
    <col min="15618" max="15618" width="8.375" style="1" customWidth="1"/>
    <col min="15619" max="15619" width="12.625" style="1" customWidth="1"/>
    <col min="15620" max="15620" width="8.375" style="1" customWidth="1"/>
    <col min="15621" max="15621" width="12.625" style="1" customWidth="1"/>
    <col min="15622" max="15622" width="8.375" style="1" customWidth="1"/>
    <col min="15623" max="15623" width="12.625" style="1" customWidth="1"/>
    <col min="15624" max="15624" width="8.375" style="1" customWidth="1"/>
    <col min="15625" max="15625" width="12.625" style="1" customWidth="1"/>
    <col min="15626" max="15626" width="8.375" style="1" customWidth="1"/>
    <col min="15627" max="15869" width="9" style="1"/>
    <col min="15870" max="15870" width="1.75" style="1" customWidth="1"/>
    <col min="15871" max="15871" width="2" style="1" customWidth="1"/>
    <col min="15872" max="15872" width="14.625" style="1" customWidth="1"/>
    <col min="15873" max="15873" width="12.625" style="1" customWidth="1"/>
    <col min="15874" max="15874" width="8.375" style="1" customWidth="1"/>
    <col min="15875" max="15875" width="12.625" style="1" customWidth="1"/>
    <col min="15876" max="15876" width="8.375" style="1" customWidth="1"/>
    <col min="15877" max="15877" width="12.625" style="1" customWidth="1"/>
    <col min="15878" max="15878" width="8.375" style="1" customWidth="1"/>
    <col min="15879" max="15879" width="12.625" style="1" customWidth="1"/>
    <col min="15880" max="15880" width="8.375" style="1" customWidth="1"/>
    <col min="15881" max="15881" width="12.625" style="1" customWidth="1"/>
    <col min="15882" max="15882" width="8.375" style="1" customWidth="1"/>
    <col min="15883" max="16125" width="9" style="1"/>
    <col min="16126" max="16126" width="1.75" style="1" customWidth="1"/>
    <col min="16127" max="16127" width="2" style="1" customWidth="1"/>
    <col min="16128" max="16128" width="14.625" style="1" customWidth="1"/>
    <col min="16129" max="16129" width="12.625" style="1" customWidth="1"/>
    <col min="16130" max="16130" width="8.375" style="1" customWidth="1"/>
    <col min="16131" max="16131" width="12.625" style="1" customWidth="1"/>
    <col min="16132" max="16132" width="8.375" style="1" customWidth="1"/>
    <col min="16133" max="16133" width="12.625" style="1" customWidth="1"/>
    <col min="16134" max="16134" width="8.375" style="1" customWidth="1"/>
    <col min="16135" max="16135" width="12.625" style="1" customWidth="1"/>
    <col min="16136" max="16136" width="8.375" style="1" customWidth="1"/>
    <col min="16137" max="16137" width="12.625" style="1" customWidth="1"/>
    <col min="16138" max="16138" width="8.375" style="1" customWidth="1"/>
    <col min="16139" max="16384" width="9" style="1"/>
  </cols>
  <sheetData>
    <row r="1" spans="1:16" ht="15" customHeight="1">
      <c r="C1" s="2" t="s">
        <v>46</v>
      </c>
      <c r="D1" s="2"/>
      <c r="E1" s="3"/>
      <c r="F1" s="4"/>
    </row>
    <row r="2" spans="1:16" ht="15" customHeight="1">
      <c r="C2" s="4"/>
      <c r="D2" s="4"/>
      <c r="E2" s="3"/>
      <c r="F2" s="4"/>
    </row>
    <row r="3" spans="1:16" ht="15" customHeight="1">
      <c r="C3" s="4"/>
      <c r="D3" s="4"/>
      <c r="E3" s="3"/>
      <c r="F3" s="4"/>
      <c r="I3" s="5" t="s">
        <v>25</v>
      </c>
    </row>
    <row r="4" spans="1:16" ht="15" customHeight="1">
      <c r="P4" s="1" t="s">
        <v>0</v>
      </c>
    </row>
    <row r="5" spans="1:16" ht="15" customHeight="1">
      <c r="A5" s="7"/>
      <c r="B5" s="8"/>
      <c r="C5" s="8"/>
      <c r="D5" s="46" t="s">
        <v>26</v>
      </c>
      <c r="E5" s="47"/>
      <c r="F5" s="48" t="s">
        <v>1</v>
      </c>
      <c r="G5" s="47"/>
      <c r="H5" s="48" t="s">
        <v>2</v>
      </c>
      <c r="I5" s="47"/>
      <c r="J5" s="48" t="s">
        <v>3</v>
      </c>
      <c r="K5" s="47"/>
      <c r="L5" s="48" t="s">
        <v>4</v>
      </c>
      <c r="M5" s="47"/>
      <c r="N5" s="8"/>
      <c r="O5" s="8"/>
      <c r="P5" s="9"/>
    </row>
    <row r="6" spans="1:16" ht="15" customHeight="1">
      <c r="A6" s="10"/>
      <c r="B6" s="4"/>
      <c r="C6" s="4"/>
      <c r="D6" s="49" t="s">
        <v>27</v>
      </c>
      <c r="E6" s="50"/>
      <c r="F6" s="49" t="s">
        <v>28</v>
      </c>
      <c r="G6" s="50"/>
      <c r="H6" s="49" t="s">
        <v>28</v>
      </c>
      <c r="I6" s="50"/>
      <c r="J6" s="49" t="s">
        <v>27</v>
      </c>
      <c r="K6" s="50"/>
      <c r="L6" s="49" t="s">
        <v>27</v>
      </c>
      <c r="M6" s="50"/>
      <c r="N6" s="11" t="s">
        <v>29</v>
      </c>
      <c r="O6" s="4"/>
      <c r="P6" s="12"/>
    </row>
    <row r="7" spans="1:16" ht="15" customHeight="1">
      <c r="A7" s="10"/>
      <c r="B7" s="4"/>
      <c r="C7" s="4"/>
      <c r="D7" s="13"/>
      <c r="E7" s="14"/>
      <c r="F7" s="13"/>
      <c r="G7" s="14"/>
      <c r="H7" s="13"/>
      <c r="I7" s="14"/>
      <c r="J7" s="13"/>
      <c r="K7" s="14"/>
      <c r="L7" s="13"/>
      <c r="M7" s="14"/>
      <c r="N7" s="4"/>
      <c r="O7" s="4"/>
      <c r="P7" s="12"/>
    </row>
    <row r="8" spans="1:16" ht="15" customHeight="1">
      <c r="A8" s="15"/>
      <c r="B8" s="16" t="s">
        <v>5</v>
      </c>
      <c r="C8" s="16"/>
      <c r="D8" s="17">
        <f>SUM(D9:D11)</f>
        <v>2880</v>
      </c>
      <c r="E8" s="18">
        <v>1</v>
      </c>
      <c r="F8" s="17">
        <f>SUM(F9:F11)</f>
        <v>5640</v>
      </c>
      <c r="G8" s="18">
        <v>1</v>
      </c>
      <c r="H8" s="17">
        <f>SUM(H9:H11)</f>
        <v>7200</v>
      </c>
      <c r="I8" s="18">
        <v>1</v>
      </c>
      <c r="J8" s="17">
        <f>SUM(J9:J11)</f>
        <v>9000</v>
      </c>
      <c r="K8" s="18">
        <v>1</v>
      </c>
      <c r="L8" s="17">
        <f>SUM(L9:L11)</f>
        <v>9000</v>
      </c>
      <c r="M8" s="18">
        <v>1</v>
      </c>
      <c r="N8" s="16"/>
      <c r="O8" s="16"/>
      <c r="P8" s="19"/>
    </row>
    <row r="9" spans="1:16" ht="15" customHeight="1">
      <c r="A9" s="10"/>
      <c r="B9" s="4"/>
      <c r="C9" s="4" t="s">
        <v>30</v>
      </c>
      <c r="D9" s="17">
        <v>480</v>
      </c>
      <c r="E9" s="18">
        <f>D9/D$8</f>
        <v>0.16666666666666666</v>
      </c>
      <c r="F9" s="17">
        <v>840</v>
      </c>
      <c r="G9" s="18">
        <f>F9/F$8</f>
        <v>0.14893617021276595</v>
      </c>
      <c r="H9" s="17">
        <v>1200</v>
      </c>
      <c r="I9" s="18">
        <f>H9/H$8</f>
        <v>0.16666666666666666</v>
      </c>
      <c r="J9" s="17">
        <v>1800</v>
      </c>
      <c r="K9" s="18">
        <f>J9/J$8</f>
        <v>0.2</v>
      </c>
      <c r="L9" s="17">
        <v>1800</v>
      </c>
      <c r="M9" s="18">
        <f>L9/L$8</f>
        <v>0.2</v>
      </c>
      <c r="N9" s="11" t="s">
        <v>31</v>
      </c>
      <c r="O9" s="4"/>
      <c r="P9" s="12"/>
    </row>
    <row r="10" spans="1:16" ht="15" customHeight="1">
      <c r="A10" s="10"/>
      <c r="B10" s="4"/>
      <c r="C10" s="4" t="s">
        <v>32</v>
      </c>
      <c r="D10" s="17">
        <v>2400</v>
      </c>
      <c r="E10" s="18">
        <f>D10/D$8</f>
        <v>0.83333333333333337</v>
      </c>
      <c r="F10" s="17">
        <v>4800</v>
      </c>
      <c r="G10" s="18">
        <f>F10/F$8</f>
        <v>0.85106382978723405</v>
      </c>
      <c r="H10" s="17">
        <v>6000</v>
      </c>
      <c r="I10" s="18">
        <f>H10/H$8</f>
        <v>0.83333333333333337</v>
      </c>
      <c r="J10" s="17">
        <v>7200</v>
      </c>
      <c r="K10" s="18">
        <f>J10/J$8</f>
        <v>0.8</v>
      </c>
      <c r="L10" s="17">
        <v>7200</v>
      </c>
      <c r="M10" s="18">
        <f>L10/L$8</f>
        <v>0.8</v>
      </c>
      <c r="N10" s="11" t="s">
        <v>47</v>
      </c>
      <c r="O10" s="4"/>
      <c r="P10" s="12"/>
    </row>
    <row r="11" spans="1:16" ht="15" customHeight="1">
      <c r="A11" s="10"/>
      <c r="B11" s="4"/>
      <c r="C11" s="4" t="s">
        <v>33</v>
      </c>
      <c r="D11" s="17"/>
      <c r="E11" s="18"/>
      <c r="F11" s="17"/>
      <c r="G11" s="18"/>
      <c r="H11" s="17"/>
      <c r="I11" s="18"/>
      <c r="J11" s="17"/>
      <c r="K11" s="18"/>
      <c r="L11" s="17"/>
      <c r="M11" s="18"/>
      <c r="N11" s="20" t="s">
        <v>34</v>
      </c>
      <c r="O11" s="4"/>
      <c r="P11" s="12"/>
    </row>
    <row r="12" spans="1:16" ht="15" customHeight="1">
      <c r="A12" s="10"/>
      <c r="B12" s="4"/>
      <c r="C12" s="21" t="s">
        <v>6</v>
      </c>
      <c r="D12" s="22"/>
      <c r="E12" s="23"/>
      <c r="F12" s="22"/>
      <c r="G12" s="23"/>
      <c r="H12" s="22"/>
      <c r="I12" s="23"/>
      <c r="J12" s="22"/>
      <c r="K12" s="23"/>
      <c r="L12" s="22"/>
      <c r="M12" s="23"/>
      <c r="N12" s="11" t="s">
        <v>48</v>
      </c>
      <c r="O12" s="4"/>
      <c r="P12" s="12"/>
    </row>
    <row r="13" spans="1:16" ht="15" customHeight="1">
      <c r="A13" s="7"/>
      <c r="B13" s="8" t="s">
        <v>7</v>
      </c>
      <c r="C13" s="8"/>
      <c r="D13" s="24">
        <f>SUM(D14:D16)</f>
        <v>2280</v>
      </c>
      <c r="E13" s="25">
        <f t="shared" ref="E13:G28" si="0">D13/D$8</f>
        <v>0.79166666666666663</v>
      </c>
      <c r="F13" s="24">
        <f>SUM(F14:F16)</f>
        <v>4440</v>
      </c>
      <c r="G13" s="25">
        <f t="shared" si="0"/>
        <v>0.78723404255319152</v>
      </c>
      <c r="H13" s="24">
        <f>SUM(H14:H16)</f>
        <v>5700</v>
      </c>
      <c r="I13" s="25">
        <f>H13/H$8</f>
        <v>0.79166666666666663</v>
      </c>
      <c r="J13" s="24">
        <f>SUM(J14:J16)</f>
        <v>7200</v>
      </c>
      <c r="K13" s="25">
        <f>J13/J$8</f>
        <v>0.8</v>
      </c>
      <c r="L13" s="24">
        <f>SUM(L14:L16)</f>
        <v>7200</v>
      </c>
      <c r="M13" s="25">
        <f>L13/L$8</f>
        <v>0.8</v>
      </c>
      <c r="N13" s="11" t="s">
        <v>35</v>
      </c>
      <c r="O13" s="4"/>
      <c r="P13" s="12"/>
    </row>
    <row r="14" spans="1:16" ht="15" customHeight="1">
      <c r="A14" s="10"/>
      <c r="B14" s="4"/>
      <c r="C14" s="4" t="s">
        <v>30</v>
      </c>
      <c r="D14" s="17">
        <f>D9</f>
        <v>480</v>
      </c>
      <c r="E14" s="18">
        <f>D14/D$8</f>
        <v>0.16666666666666666</v>
      </c>
      <c r="F14" s="17">
        <f>F9</f>
        <v>840</v>
      </c>
      <c r="G14" s="18">
        <f>F14/F$8</f>
        <v>0.14893617021276595</v>
      </c>
      <c r="H14" s="17">
        <f>H9</f>
        <v>1200</v>
      </c>
      <c r="I14" s="18">
        <f>H14/H$8</f>
        <v>0.16666666666666666</v>
      </c>
      <c r="J14" s="17">
        <f>J9</f>
        <v>1800</v>
      </c>
      <c r="K14" s="18">
        <f>J14/J$8</f>
        <v>0.2</v>
      </c>
      <c r="L14" s="17">
        <f>L9</f>
        <v>1800</v>
      </c>
      <c r="M14" s="18">
        <f>L14/L$8</f>
        <v>0.2</v>
      </c>
      <c r="N14" s="4"/>
      <c r="O14" s="4"/>
      <c r="P14" s="12"/>
    </row>
    <row r="15" spans="1:16" ht="15" customHeight="1">
      <c r="A15" s="10"/>
      <c r="B15" s="4"/>
      <c r="C15" s="4" t="s">
        <v>32</v>
      </c>
      <c r="D15" s="17">
        <f>D10*75/100</f>
        <v>1800</v>
      </c>
      <c r="E15" s="18">
        <f>D15/D$8</f>
        <v>0.625</v>
      </c>
      <c r="F15" s="17">
        <f>F10*75/100</f>
        <v>3600</v>
      </c>
      <c r="G15" s="18">
        <f>F15/F$8</f>
        <v>0.63829787234042556</v>
      </c>
      <c r="H15" s="17">
        <f>H10*75/100</f>
        <v>4500</v>
      </c>
      <c r="I15" s="18">
        <f>H15/H$8</f>
        <v>0.625</v>
      </c>
      <c r="J15" s="17">
        <f>J10*75/100</f>
        <v>5400</v>
      </c>
      <c r="K15" s="18">
        <f>J15/J$8</f>
        <v>0.6</v>
      </c>
      <c r="L15" s="17">
        <f>L10*75/100</f>
        <v>5400</v>
      </c>
      <c r="M15" s="18">
        <f>L15/L$8</f>
        <v>0.6</v>
      </c>
      <c r="N15" s="11" t="s">
        <v>35</v>
      </c>
      <c r="O15" s="4"/>
      <c r="P15" s="12"/>
    </row>
    <row r="16" spans="1:16" ht="15" customHeight="1">
      <c r="A16" s="10"/>
      <c r="B16" s="4"/>
      <c r="C16" s="4" t="s">
        <v>36</v>
      </c>
      <c r="D16" s="17"/>
      <c r="E16" s="18"/>
      <c r="F16" s="17"/>
      <c r="G16" s="18"/>
      <c r="H16" s="17"/>
      <c r="I16" s="18"/>
      <c r="J16" s="17"/>
      <c r="K16" s="18"/>
      <c r="L16" s="17"/>
      <c r="M16" s="18"/>
      <c r="N16" s="4"/>
      <c r="O16" s="4"/>
      <c r="P16" s="12"/>
    </row>
    <row r="17" spans="1:16" ht="15" customHeight="1">
      <c r="A17" s="15"/>
      <c r="B17" s="16" t="s">
        <v>8</v>
      </c>
      <c r="C17" s="16"/>
      <c r="D17" s="17">
        <f>SUM(D18:D24)</f>
        <v>2145</v>
      </c>
      <c r="E17" s="18">
        <f t="shared" si="0"/>
        <v>0.74479166666666663</v>
      </c>
      <c r="F17" s="17">
        <f>SUM(F18:F24)</f>
        <v>1200</v>
      </c>
      <c r="G17" s="18">
        <f t="shared" si="0"/>
        <v>0.21276595744680851</v>
      </c>
      <c r="H17" s="17">
        <f>SUM(H18:H24)</f>
        <v>1900</v>
      </c>
      <c r="I17" s="18">
        <f t="shared" ref="I17:I22" si="1">H17/H$8</f>
        <v>0.2638888888888889</v>
      </c>
      <c r="J17" s="17">
        <f>SUM(J18:J24)</f>
        <v>2000</v>
      </c>
      <c r="K17" s="18">
        <f t="shared" ref="K17:K22" si="2">J17/J$8</f>
        <v>0.22222222222222221</v>
      </c>
      <c r="L17" s="17">
        <f>SUM(L18:L24)</f>
        <v>2100</v>
      </c>
      <c r="M17" s="18">
        <f t="shared" ref="M17:M22" si="3">L17/L$8</f>
        <v>0.23333333333333334</v>
      </c>
      <c r="N17" s="4"/>
      <c r="O17" s="4"/>
      <c r="P17" s="12"/>
    </row>
    <row r="18" spans="1:16" ht="15" customHeight="1">
      <c r="A18" s="10"/>
      <c r="B18" s="4"/>
      <c r="C18" s="4" t="s">
        <v>9</v>
      </c>
      <c r="D18" s="17">
        <v>0</v>
      </c>
      <c r="E18" s="18">
        <f t="shared" si="0"/>
        <v>0</v>
      </c>
      <c r="F18" s="17">
        <v>500</v>
      </c>
      <c r="G18" s="18">
        <f t="shared" si="0"/>
        <v>8.8652482269503549E-2</v>
      </c>
      <c r="H18" s="17">
        <v>1000</v>
      </c>
      <c r="I18" s="18">
        <f t="shared" si="1"/>
        <v>0.1388888888888889</v>
      </c>
      <c r="J18" s="17">
        <v>1000</v>
      </c>
      <c r="K18" s="18">
        <f t="shared" si="2"/>
        <v>0.1111111111111111</v>
      </c>
      <c r="L18" s="17">
        <v>1000</v>
      </c>
      <c r="M18" s="18">
        <f t="shared" si="3"/>
        <v>0.1111111111111111</v>
      </c>
      <c r="N18" s="11" t="s">
        <v>37</v>
      </c>
      <c r="O18" s="4"/>
      <c r="P18" s="12"/>
    </row>
    <row r="19" spans="1:16" ht="15" customHeight="1">
      <c r="A19" s="10"/>
      <c r="B19" s="4"/>
      <c r="C19" s="4" t="s">
        <v>38</v>
      </c>
      <c r="D19" s="17">
        <v>0</v>
      </c>
      <c r="E19" s="18">
        <f t="shared" si="0"/>
        <v>0</v>
      </c>
      <c r="F19" s="17">
        <v>0</v>
      </c>
      <c r="G19" s="18">
        <f t="shared" si="0"/>
        <v>0</v>
      </c>
      <c r="H19" s="17">
        <v>0</v>
      </c>
      <c r="I19" s="18">
        <f t="shared" si="1"/>
        <v>0</v>
      </c>
      <c r="J19" s="17">
        <v>0</v>
      </c>
      <c r="K19" s="18">
        <f t="shared" si="2"/>
        <v>0</v>
      </c>
      <c r="L19" s="17">
        <v>0</v>
      </c>
      <c r="M19" s="18">
        <f t="shared" si="3"/>
        <v>0</v>
      </c>
      <c r="N19" s="11" t="s">
        <v>39</v>
      </c>
      <c r="O19" s="4"/>
      <c r="P19" s="12"/>
    </row>
    <row r="20" spans="1:16" ht="15" customHeight="1">
      <c r="A20" s="10"/>
      <c r="B20" s="4"/>
      <c r="C20" s="4" t="s">
        <v>10</v>
      </c>
      <c r="D20" s="17"/>
      <c r="E20" s="18">
        <f t="shared" si="0"/>
        <v>0</v>
      </c>
      <c r="F20" s="17"/>
      <c r="G20" s="18">
        <f t="shared" si="0"/>
        <v>0</v>
      </c>
      <c r="H20" s="17"/>
      <c r="I20" s="18">
        <f t="shared" si="1"/>
        <v>0</v>
      </c>
      <c r="J20" s="17"/>
      <c r="K20" s="18">
        <f t="shared" si="2"/>
        <v>0</v>
      </c>
      <c r="L20" s="17"/>
      <c r="M20" s="18">
        <f t="shared" si="3"/>
        <v>0</v>
      </c>
      <c r="N20" s="4"/>
      <c r="O20" s="4"/>
      <c r="P20" s="12"/>
    </row>
    <row r="21" spans="1:16" ht="15" customHeight="1">
      <c r="A21" s="10"/>
      <c r="B21" s="4"/>
      <c r="C21" s="4" t="s">
        <v>40</v>
      </c>
      <c r="D21" s="17">
        <v>50</v>
      </c>
      <c r="E21" s="18">
        <f t="shared" si="0"/>
        <v>1.7361111111111112E-2</v>
      </c>
      <c r="F21" s="17">
        <v>100</v>
      </c>
      <c r="G21" s="18">
        <f t="shared" si="0"/>
        <v>1.7730496453900711E-2</v>
      </c>
      <c r="H21" s="17">
        <v>100</v>
      </c>
      <c r="I21" s="18">
        <f t="shared" si="1"/>
        <v>1.3888888888888888E-2</v>
      </c>
      <c r="J21" s="17">
        <v>100</v>
      </c>
      <c r="K21" s="18">
        <f t="shared" si="2"/>
        <v>1.1111111111111112E-2</v>
      </c>
      <c r="L21" s="17">
        <v>100</v>
      </c>
      <c r="M21" s="18">
        <f t="shared" si="3"/>
        <v>1.1111111111111112E-2</v>
      </c>
      <c r="N21" s="4"/>
      <c r="O21" s="4"/>
      <c r="P21" s="12"/>
    </row>
    <row r="22" spans="1:16" ht="15" customHeight="1">
      <c r="A22" s="10"/>
      <c r="B22" s="4"/>
      <c r="C22" s="4" t="s">
        <v>11</v>
      </c>
      <c r="D22" s="17">
        <v>1995</v>
      </c>
      <c r="E22" s="18">
        <f t="shared" si="0"/>
        <v>0.69270833333333337</v>
      </c>
      <c r="F22" s="17">
        <v>400</v>
      </c>
      <c r="G22" s="18">
        <f t="shared" si="0"/>
        <v>7.0921985815602842E-2</v>
      </c>
      <c r="H22" s="17">
        <v>500</v>
      </c>
      <c r="I22" s="18">
        <f t="shared" si="1"/>
        <v>6.9444444444444448E-2</v>
      </c>
      <c r="J22" s="17">
        <v>500</v>
      </c>
      <c r="K22" s="18">
        <f t="shared" si="2"/>
        <v>5.5555555555555552E-2</v>
      </c>
      <c r="L22" s="17">
        <v>500</v>
      </c>
      <c r="M22" s="18">
        <f t="shared" si="3"/>
        <v>5.5555555555555552E-2</v>
      </c>
      <c r="N22" s="11" t="s">
        <v>41</v>
      </c>
      <c r="O22" s="4"/>
      <c r="P22" s="12"/>
    </row>
    <row r="23" spans="1:16" ht="15" customHeight="1">
      <c r="A23" s="10"/>
      <c r="B23" s="4"/>
      <c r="C23" s="4" t="s">
        <v>36</v>
      </c>
      <c r="D23" s="17"/>
      <c r="E23" s="18"/>
      <c r="F23" s="17"/>
      <c r="G23" s="18"/>
      <c r="H23" s="17"/>
      <c r="I23" s="18"/>
      <c r="J23" s="17"/>
      <c r="K23" s="18"/>
      <c r="L23" s="17"/>
      <c r="M23" s="18"/>
      <c r="N23" s="4"/>
      <c r="O23" s="4"/>
      <c r="P23" s="26"/>
    </row>
    <row r="24" spans="1:16" ht="15" customHeight="1">
      <c r="A24" s="10"/>
      <c r="B24" s="4"/>
      <c r="C24" s="4" t="s">
        <v>42</v>
      </c>
      <c r="D24" s="22">
        <v>100</v>
      </c>
      <c r="E24" s="23">
        <f t="shared" si="0"/>
        <v>3.4722222222222224E-2</v>
      </c>
      <c r="F24" s="22">
        <v>200</v>
      </c>
      <c r="G24" s="23">
        <f t="shared" si="0"/>
        <v>3.5460992907801421E-2</v>
      </c>
      <c r="H24" s="22">
        <v>300</v>
      </c>
      <c r="I24" s="23">
        <f t="shared" ref="I24:I35" si="4">H24/H$8</f>
        <v>4.1666666666666664E-2</v>
      </c>
      <c r="J24" s="22">
        <v>400</v>
      </c>
      <c r="K24" s="23">
        <f t="shared" ref="K24:K35" si="5">J24/J$8</f>
        <v>4.4444444444444446E-2</v>
      </c>
      <c r="L24" s="22">
        <v>500</v>
      </c>
      <c r="M24" s="23">
        <f t="shared" ref="M24:M35" si="6">L24/L$8</f>
        <v>5.5555555555555552E-2</v>
      </c>
      <c r="N24" s="4"/>
      <c r="O24" s="4"/>
      <c r="P24" s="12"/>
    </row>
    <row r="25" spans="1:16" ht="15" customHeight="1">
      <c r="A25" s="27"/>
      <c r="B25" s="28" t="s">
        <v>12</v>
      </c>
      <c r="C25" s="28"/>
      <c r="D25" s="29">
        <f>D13-D17</f>
        <v>135</v>
      </c>
      <c r="E25" s="30">
        <f t="shared" si="0"/>
        <v>4.6875E-2</v>
      </c>
      <c r="F25" s="29">
        <f>F13-F17</f>
        <v>3240</v>
      </c>
      <c r="G25" s="30">
        <f t="shared" si="0"/>
        <v>0.57446808510638303</v>
      </c>
      <c r="H25" s="29">
        <f>H13-H17</f>
        <v>3800</v>
      </c>
      <c r="I25" s="30">
        <f t="shared" si="4"/>
        <v>0.52777777777777779</v>
      </c>
      <c r="J25" s="29">
        <f>J13-J17</f>
        <v>5200</v>
      </c>
      <c r="K25" s="30">
        <f t="shared" si="5"/>
        <v>0.57777777777777772</v>
      </c>
      <c r="L25" s="29">
        <f>L13-L17</f>
        <v>5100</v>
      </c>
      <c r="M25" s="30">
        <f t="shared" si="6"/>
        <v>0.56666666666666665</v>
      </c>
      <c r="N25" s="4"/>
      <c r="O25" s="4"/>
      <c r="P25" s="12"/>
    </row>
    <row r="26" spans="1:16" ht="15" customHeight="1">
      <c r="A26" s="10"/>
      <c r="B26" s="4" t="s">
        <v>13</v>
      </c>
      <c r="C26" s="4"/>
      <c r="D26" s="31"/>
      <c r="E26" s="32">
        <f t="shared" si="0"/>
        <v>0</v>
      </c>
      <c r="F26" s="31"/>
      <c r="G26" s="32">
        <f t="shared" si="0"/>
        <v>0</v>
      </c>
      <c r="H26" s="31"/>
      <c r="I26" s="32">
        <f t="shared" si="4"/>
        <v>0</v>
      </c>
      <c r="J26" s="31"/>
      <c r="K26" s="32">
        <f t="shared" si="5"/>
        <v>0</v>
      </c>
      <c r="L26" s="31"/>
      <c r="M26" s="32">
        <f t="shared" si="6"/>
        <v>0</v>
      </c>
      <c r="N26" s="4"/>
      <c r="O26" s="4"/>
      <c r="P26" s="12"/>
    </row>
    <row r="27" spans="1:16" ht="15" customHeight="1">
      <c r="A27" s="10"/>
      <c r="B27" s="4"/>
      <c r="C27" s="4" t="s">
        <v>14</v>
      </c>
      <c r="D27" s="17"/>
      <c r="E27" s="18">
        <f t="shared" si="0"/>
        <v>0</v>
      </c>
      <c r="F27" s="17"/>
      <c r="G27" s="18">
        <f t="shared" si="0"/>
        <v>0</v>
      </c>
      <c r="H27" s="17"/>
      <c r="I27" s="18">
        <f t="shared" si="4"/>
        <v>0</v>
      </c>
      <c r="J27" s="17"/>
      <c r="K27" s="18">
        <f t="shared" si="5"/>
        <v>0</v>
      </c>
      <c r="L27" s="17"/>
      <c r="M27" s="18">
        <f t="shared" si="6"/>
        <v>0</v>
      </c>
      <c r="N27" s="4"/>
      <c r="O27" s="4"/>
      <c r="P27" s="12"/>
    </row>
    <row r="28" spans="1:16" ht="15" customHeight="1">
      <c r="A28" s="15"/>
      <c r="B28" s="16" t="s">
        <v>15</v>
      </c>
      <c r="C28" s="16"/>
      <c r="D28" s="17">
        <v>200</v>
      </c>
      <c r="E28" s="18">
        <f t="shared" si="0"/>
        <v>6.9444444444444448E-2</v>
      </c>
      <c r="F28" s="17">
        <v>200</v>
      </c>
      <c r="G28" s="18">
        <f t="shared" si="0"/>
        <v>3.5460992907801421E-2</v>
      </c>
      <c r="H28" s="17">
        <v>200</v>
      </c>
      <c r="I28" s="18">
        <f t="shared" si="4"/>
        <v>2.7777777777777776E-2</v>
      </c>
      <c r="J28" s="17">
        <v>200</v>
      </c>
      <c r="K28" s="18">
        <f t="shared" si="5"/>
        <v>2.2222222222222223E-2</v>
      </c>
      <c r="L28" s="17">
        <v>200</v>
      </c>
      <c r="M28" s="18">
        <f t="shared" si="6"/>
        <v>2.2222222222222223E-2</v>
      </c>
      <c r="N28" s="4"/>
      <c r="O28" s="4"/>
      <c r="P28" s="12"/>
    </row>
    <row r="29" spans="1:16" ht="15" customHeight="1">
      <c r="A29" s="10"/>
      <c r="B29" s="4"/>
      <c r="C29" s="4" t="s">
        <v>16</v>
      </c>
      <c r="D29" s="22">
        <v>200</v>
      </c>
      <c r="E29" s="23">
        <f t="shared" ref="E29:G35" si="7">D29/D$8</f>
        <v>6.9444444444444448E-2</v>
      </c>
      <c r="F29" s="22">
        <v>200</v>
      </c>
      <c r="G29" s="23">
        <f t="shared" si="7"/>
        <v>3.5460992907801421E-2</v>
      </c>
      <c r="H29" s="22">
        <v>200</v>
      </c>
      <c r="I29" s="23">
        <f t="shared" si="4"/>
        <v>2.7777777777777776E-2</v>
      </c>
      <c r="J29" s="22">
        <v>200</v>
      </c>
      <c r="K29" s="23">
        <f t="shared" si="5"/>
        <v>2.2222222222222223E-2</v>
      </c>
      <c r="L29" s="22">
        <v>200</v>
      </c>
      <c r="M29" s="23">
        <f t="shared" si="6"/>
        <v>2.2222222222222223E-2</v>
      </c>
      <c r="N29" s="11" t="s">
        <v>43</v>
      </c>
      <c r="O29" s="4"/>
      <c r="P29" s="12"/>
    </row>
    <row r="30" spans="1:16" ht="15" customHeight="1">
      <c r="A30" s="27"/>
      <c r="B30" s="28" t="s">
        <v>17</v>
      </c>
      <c r="C30" s="28"/>
      <c r="D30" s="29">
        <f>D25+D26-D28</f>
        <v>-65</v>
      </c>
      <c r="E30" s="30">
        <f t="shared" si="7"/>
        <v>-2.2569444444444444E-2</v>
      </c>
      <c r="F30" s="29">
        <f>F25+F26-F28</f>
        <v>3040</v>
      </c>
      <c r="G30" s="30">
        <f t="shared" si="7"/>
        <v>0.53900709219858156</v>
      </c>
      <c r="H30" s="29">
        <f>H25+H26-H28</f>
        <v>3600</v>
      </c>
      <c r="I30" s="30">
        <f t="shared" si="4"/>
        <v>0.5</v>
      </c>
      <c r="J30" s="29">
        <f>J25+J26-J28</f>
        <v>5000</v>
      </c>
      <c r="K30" s="30">
        <f t="shared" si="5"/>
        <v>0.55555555555555558</v>
      </c>
      <c r="L30" s="29">
        <f>L25+L26-L28</f>
        <v>4900</v>
      </c>
      <c r="M30" s="30">
        <f t="shared" si="6"/>
        <v>0.5444444444444444</v>
      </c>
      <c r="N30" s="4"/>
      <c r="O30" s="4"/>
      <c r="P30" s="12"/>
    </row>
    <row r="31" spans="1:16" ht="15" customHeight="1">
      <c r="A31" s="10"/>
      <c r="B31" s="4" t="s">
        <v>18</v>
      </c>
      <c r="C31" s="4"/>
      <c r="D31" s="31"/>
      <c r="E31" s="32">
        <f t="shared" si="7"/>
        <v>0</v>
      </c>
      <c r="F31" s="31"/>
      <c r="G31" s="32">
        <f t="shared" si="7"/>
        <v>0</v>
      </c>
      <c r="H31" s="31"/>
      <c r="I31" s="32">
        <f t="shared" si="4"/>
        <v>0</v>
      </c>
      <c r="J31" s="31"/>
      <c r="K31" s="32">
        <f t="shared" si="5"/>
        <v>0</v>
      </c>
      <c r="L31" s="31"/>
      <c r="M31" s="32">
        <f t="shared" si="6"/>
        <v>0</v>
      </c>
      <c r="N31" s="4"/>
      <c r="O31" s="4"/>
      <c r="P31" s="12"/>
    </row>
    <row r="32" spans="1:16" ht="15" customHeight="1">
      <c r="A32" s="15"/>
      <c r="B32" s="16" t="s">
        <v>19</v>
      </c>
      <c r="C32" s="16"/>
      <c r="D32" s="17"/>
      <c r="E32" s="18">
        <f t="shared" si="7"/>
        <v>0</v>
      </c>
      <c r="F32" s="17"/>
      <c r="G32" s="18">
        <f t="shared" si="7"/>
        <v>0</v>
      </c>
      <c r="H32" s="17"/>
      <c r="I32" s="18">
        <f t="shared" si="4"/>
        <v>0</v>
      </c>
      <c r="J32" s="17"/>
      <c r="K32" s="18">
        <f t="shared" si="5"/>
        <v>0</v>
      </c>
      <c r="L32" s="17"/>
      <c r="M32" s="18">
        <f t="shared" si="6"/>
        <v>0</v>
      </c>
      <c r="N32" s="4"/>
      <c r="O32" s="4"/>
      <c r="P32" s="12"/>
    </row>
    <row r="33" spans="1:16" ht="15" customHeight="1">
      <c r="A33" s="15"/>
      <c r="B33" s="16" t="s">
        <v>20</v>
      </c>
      <c r="C33" s="16"/>
      <c r="D33" s="17">
        <f>D30+D31-D32</f>
        <v>-65</v>
      </c>
      <c r="E33" s="18">
        <f t="shared" si="7"/>
        <v>-2.2569444444444444E-2</v>
      </c>
      <c r="F33" s="17">
        <f>F30+F31-F32</f>
        <v>3040</v>
      </c>
      <c r="G33" s="18">
        <f t="shared" si="7"/>
        <v>0.53900709219858156</v>
      </c>
      <c r="H33" s="17">
        <f>H30+H31-H32</f>
        <v>3600</v>
      </c>
      <c r="I33" s="18">
        <f t="shared" si="4"/>
        <v>0.5</v>
      </c>
      <c r="J33" s="17">
        <f>J30+J31-J32</f>
        <v>5000</v>
      </c>
      <c r="K33" s="18">
        <f t="shared" si="5"/>
        <v>0.55555555555555558</v>
      </c>
      <c r="L33" s="17">
        <f>L30+L31-L32</f>
        <v>4900</v>
      </c>
      <c r="M33" s="18">
        <f t="shared" si="6"/>
        <v>0.5444444444444444</v>
      </c>
      <c r="N33" s="4"/>
      <c r="O33" s="4"/>
      <c r="P33" s="12"/>
    </row>
    <row r="34" spans="1:16" ht="15" customHeight="1">
      <c r="A34" s="15"/>
      <c r="B34" s="16"/>
      <c r="C34" s="16" t="s">
        <v>21</v>
      </c>
      <c r="D34" s="22">
        <v>0</v>
      </c>
      <c r="E34" s="23">
        <f t="shared" si="7"/>
        <v>0</v>
      </c>
      <c r="F34" s="22">
        <f>F33*40/100</f>
        <v>1216</v>
      </c>
      <c r="G34" s="23">
        <f t="shared" si="7"/>
        <v>0.21560283687943263</v>
      </c>
      <c r="H34" s="22">
        <f>H33*40/100</f>
        <v>1440</v>
      </c>
      <c r="I34" s="23">
        <f t="shared" si="4"/>
        <v>0.2</v>
      </c>
      <c r="J34" s="22">
        <f>J33*40/100</f>
        <v>2000</v>
      </c>
      <c r="K34" s="23">
        <f t="shared" si="5"/>
        <v>0.22222222222222221</v>
      </c>
      <c r="L34" s="22">
        <f>L33*40/100</f>
        <v>1960</v>
      </c>
      <c r="M34" s="23">
        <f t="shared" si="6"/>
        <v>0.21777777777777776</v>
      </c>
      <c r="N34" s="11" t="s">
        <v>44</v>
      </c>
      <c r="O34" s="4"/>
      <c r="P34" s="12"/>
    </row>
    <row r="35" spans="1:16" ht="15" customHeight="1">
      <c r="A35" s="27"/>
      <c r="B35" s="28" t="s">
        <v>22</v>
      </c>
      <c r="C35" s="28"/>
      <c r="D35" s="29">
        <f>D33-D34</f>
        <v>-65</v>
      </c>
      <c r="E35" s="30">
        <f t="shared" si="7"/>
        <v>-2.2569444444444444E-2</v>
      </c>
      <c r="F35" s="29">
        <f>F33-F34</f>
        <v>1824</v>
      </c>
      <c r="G35" s="30">
        <f t="shared" si="7"/>
        <v>0.32340425531914896</v>
      </c>
      <c r="H35" s="29">
        <f>H33-H34</f>
        <v>2160</v>
      </c>
      <c r="I35" s="30">
        <f t="shared" si="4"/>
        <v>0.3</v>
      </c>
      <c r="J35" s="29">
        <f>J33-J34</f>
        <v>3000</v>
      </c>
      <c r="K35" s="30">
        <f t="shared" si="5"/>
        <v>0.33333333333333331</v>
      </c>
      <c r="L35" s="29">
        <f>L33-L34</f>
        <v>2940</v>
      </c>
      <c r="M35" s="30">
        <f t="shared" si="6"/>
        <v>0.32666666666666666</v>
      </c>
      <c r="N35" s="4"/>
      <c r="O35" s="4"/>
      <c r="P35" s="12"/>
    </row>
    <row r="36" spans="1:16" ht="15" customHeight="1">
      <c r="A36" s="10"/>
      <c r="B36" s="4" t="s">
        <v>10</v>
      </c>
      <c r="C36" s="4"/>
      <c r="D36" s="31"/>
      <c r="E36" s="33"/>
      <c r="F36" s="31"/>
      <c r="G36" s="33"/>
      <c r="H36" s="31"/>
      <c r="I36" s="33"/>
      <c r="J36" s="31"/>
      <c r="K36" s="33"/>
      <c r="L36" s="31"/>
      <c r="M36" s="33"/>
      <c r="N36" s="4"/>
      <c r="O36" s="4"/>
      <c r="P36" s="12"/>
    </row>
    <row r="37" spans="1:16" ht="15" customHeight="1">
      <c r="A37" s="15"/>
      <c r="B37" s="16" t="s">
        <v>23</v>
      </c>
      <c r="C37" s="16"/>
      <c r="D37" s="17">
        <f>D35+D36</f>
        <v>-65</v>
      </c>
      <c r="E37" s="34"/>
      <c r="F37" s="17">
        <f>F35+F36</f>
        <v>1824</v>
      </c>
      <c r="G37" s="35"/>
      <c r="H37" s="17">
        <f>H35+H36</f>
        <v>2160</v>
      </c>
      <c r="I37" s="35"/>
      <c r="J37" s="17">
        <f>J35+J36</f>
        <v>3000</v>
      </c>
      <c r="K37" s="35"/>
      <c r="L37" s="17">
        <f>L35+L36</f>
        <v>2940</v>
      </c>
      <c r="M37" s="35"/>
      <c r="N37" s="4"/>
      <c r="O37" s="4"/>
      <c r="P37" s="12"/>
    </row>
    <row r="38" spans="1:16" ht="15" customHeight="1">
      <c r="A38" s="15"/>
      <c r="B38" s="16" t="s">
        <v>24</v>
      </c>
      <c r="C38" s="16"/>
      <c r="D38" s="22">
        <v>750</v>
      </c>
      <c r="E38" s="36"/>
      <c r="F38" s="17">
        <v>1500</v>
      </c>
      <c r="G38" s="35"/>
      <c r="H38" s="17">
        <v>1500</v>
      </c>
      <c r="I38" s="35"/>
      <c r="J38" s="17">
        <v>1500</v>
      </c>
      <c r="K38" s="35"/>
      <c r="L38" s="17">
        <v>1500</v>
      </c>
      <c r="M38" s="35"/>
      <c r="N38" s="37" t="s">
        <v>45</v>
      </c>
      <c r="O38" s="4"/>
      <c r="P38" s="12"/>
    </row>
    <row r="39" spans="1:16" ht="15" customHeight="1">
      <c r="A39" s="15"/>
      <c r="B39" s="16"/>
      <c r="C39" s="16"/>
      <c r="D39" s="38" t="s">
        <v>49</v>
      </c>
      <c r="E39" s="39"/>
      <c r="F39" s="38" t="s">
        <v>58</v>
      </c>
      <c r="G39" s="39"/>
      <c r="H39" s="38" t="s">
        <v>59</v>
      </c>
      <c r="I39" s="39"/>
      <c r="J39" s="38" t="s">
        <v>60</v>
      </c>
      <c r="K39" s="39"/>
      <c r="L39" s="38" t="s">
        <v>60</v>
      </c>
      <c r="M39" s="39"/>
      <c r="N39" s="16"/>
      <c r="O39" s="16"/>
      <c r="P39" s="19"/>
    </row>
    <row r="40" spans="1:16" s="20" customFormat="1" ht="15" customHeight="1">
      <c r="A40" s="40"/>
      <c r="B40" s="11"/>
      <c r="C40" s="11"/>
      <c r="D40" s="40" t="s">
        <v>51</v>
      </c>
      <c r="E40" s="41"/>
      <c r="F40" s="40" t="s">
        <v>52</v>
      </c>
      <c r="G40" s="41"/>
      <c r="H40" s="40" t="s">
        <v>53</v>
      </c>
      <c r="I40" s="41"/>
      <c r="J40" s="40" t="s">
        <v>54</v>
      </c>
      <c r="K40" s="41"/>
      <c r="L40" s="40" t="s">
        <v>54</v>
      </c>
      <c r="M40" s="41"/>
      <c r="N40" s="11"/>
      <c r="O40" s="11"/>
      <c r="P40" s="26"/>
    </row>
    <row r="41" spans="1:16" s="20" customFormat="1" ht="15" customHeight="1">
      <c r="A41" s="42"/>
      <c r="B41" s="43"/>
      <c r="C41" s="43"/>
      <c r="D41" s="42" t="s">
        <v>50</v>
      </c>
      <c r="E41" s="44"/>
      <c r="F41" s="42" t="s">
        <v>55</v>
      </c>
      <c r="G41" s="44"/>
      <c r="H41" s="42" t="s">
        <v>56</v>
      </c>
      <c r="I41" s="44"/>
      <c r="J41" s="42" t="s">
        <v>57</v>
      </c>
      <c r="K41" s="44"/>
      <c r="L41" s="42" t="s">
        <v>57</v>
      </c>
      <c r="M41" s="44"/>
      <c r="N41" s="43"/>
      <c r="O41" s="43"/>
      <c r="P41" s="45"/>
    </row>
  </sheetData>
  <mergeCells count="10">
    <mergeCell ref="D6:E6"/>
    <mergeCell ref="F6:G6"/>
    <mergeCell ref="H6:I6"/>
    <mergeCell ref="J6:K6"/>
    <mergeCell ref="L6:M6"/>
    <mergeCell ref="D5:E5"/>
    <mergeCell ref="F5:G5"/>
    <mergeCell ref="H5:I5"/>
    <mergeCell ref="J5:K5"/>
    <mergeCell ref="L5:M5"/>
  </mergeCells>
  <phoneticPr fontId="1"/>
  <pageMargins left="0.59055118110236227" right="0.39370078740157483" top="0.39370078740157483" bottom="0.39370078740157483" header="0.31496062992125984" footer="0.31496062992125984"/>
  <pageSetup paperSize="9" scale="90"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長期収支予想</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affi8</dc:creator>
  <cp:lastModifiedBy>affi8</cp:lastModifiedBy>
  <cp:lastPrinted>2021-09-22T23:46:38Z</cp:lastPrinted>
  <dcterms:created xsi:type="dcterms:W3CDTF">2019-12-18T07:18:36Z</dcterms:created>
  <dcterms:modified xsi:type="dcterms:W3CDTF">2021-09-23T01:37:03Z</dcterms:modified>
</cp:coreProperties>
</file>