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秋田式副業プログラムと口コミアフィリエイト\A4版3枚とB4版1枚・エクセル・ワードフアィル\"/>
    </mc:Choice>
  </mc:AlternateContent>
  <bookViews>
    <workbookView xWindow="0" yWindow="0" windowWidth="19965" windowHeight="7095"/>
  </bookViews>
  <sheets>
    <sheet name="金利計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5" i="1" s="1"/>
  <c r="D24" i="1"/>
  <c r="D19" i="1"/>
  <c r="D17" i="1"/>
  <c r="D16" i="1"/>
  <c r="D18" i="1" s="1"/>
  <c r="C7" i="1"/>
  <c r="D21" i="1" l="1"/>
  <c r="D22" i="1"/>
</calcChain>
</file>

<file path=xl/sharedStrings.xml><?xml version="1.0" encoding="utf-8"?>
<sst xmlns="http://schemas.openxmlformats.org/spreadsheetml/2006/main" count="25" uniqueCount="20">
  <si>
    <t>【 前提条件 】</t>
    <rPh sb="2" eb="4">
      <t>ゼンテイ</t>
    </rPh>
    <rPh sb="4" eb="6">
      <t>ジョウケン</t>
    </rPh>
    <phoneticPr fontId="1"/>
  </si>
  <si>
    <t>元金（借入金額）</t>
    <rPh sb="0" eb="2">
      <t>ガンキン</t>
    </rPh>
    <rPh sb="3" eb="5">
      <t>カリイレ</t>
    </rPh>
    <rPh sb="5" eb="7">
      <t>キンガク</t>
    </rPh>
    <phoneticPr fontId="1"/>
  </si>
  <si>
    <t>円</t>
    <rPh sb="0" eb="1">
      <t>エン</t>
    </rPh>
    <phoneticPr fontId="1"/>
  </si>
  <si>
    <t>金利（年利）</t>
    <rPh sb="0" eb="2">
      <t>キンリ</t>
    </rPh>
    <rPh sb="3" eb="5">
      <t>ネンリ</t>
    </rPh>
    <phoneticPr fontId="1"/>
  </si>
  <si>
    <t>（月利）</t>
    <rPh sb="1" eb="3">
      <t>ゲツリ</t>
    </rPh>
    <phoneticPr fontId="1"/>
  </si>
  <si>
    <t>期間（借入年数）</t>
    <rPh sb="0" eb="2">
      <t>キカン</t>
    </rPh>
    <rPh sb="3" eb="5">
      <t>カリイレ</t>
    </rPh>
    <rPh sb="5" eb="7">
      <t>ネンスウ</t>
    </rPh>
    <phoneticPr fontId="1"/>
  </si>
  <si>
    <t>年</t>
    <rPh sb="0" eb="1">
      <t>ネン</t>
    </rPh>
    <phoneticPr fontId="1"/>
  </si>
  <si>
    <t>１．元金均等での毎月返済額</t>
    <rPh sb="2" eb="4">
      <t>ガンキン</t>
    </rPh>
    <rPh sb="4" eb="6">
      <t>キントウ</t>
    </rPh>
    <rPh sb="8" eb="10">
      <t>マイツキ</t>
    </rPh>
    <rPh sb="10" eb="12">
      <t>ヘンサイ</t>
    </rPh>
    <rPh sb="12" eb="13">
      <t>ガク</t>
    </rPh>
    <phoneticPr fontId="1"/>
  </si>
  <si>
    <t>円（毎月の元金部分）</t>
    <rPh sb="0" eb="1">
      <t>エン</t>
    </rPh>
    <rPh sb="2" eb="4">
      <t>マイツキ</t>
    </rPh>
    <rPh sb="5" eb="7">
      <t>ガンキン</t>
    </rPh>
    <rPh sb="7" eb="9">
      <t>ブブン</t>
    </rPh>
    <phoneticPr fontId="1"/>
  </si>
  <si>
    <t>元金部分÷（年数×12月数）</t>
    <rPh sb="0" eb="2">
      <t>ガンキン</t>
    </rPh>
    <rPh sb="2" eb="4">
      <t>ブブン</t>
    </rPh>
    <rPh sb="6" eb="8">
      <t>ネンスウ</t>
    </rPh>
    <rPh sb="11" eb="13">
      <t>ツキスウ</t>
    </rPh>
    <phoneticPr fontId="1"/>
  </si>
  <si>
    <t>色塗りの欄のみ入力</t>
    <rPh sb="0" eb="2">
      <t>イロヌ</t>
    </rPh>
    <rPh sb="4" eb="5">
      <t>ラン</t>
    </rPh>
    <rPh sb="7" eb="9">
      <t>ニュウリョク</t>
    </rPh>
    <phoneticPr fontId="1"/>
  </si>
  <si>
    <t>利息（最初の１ヶ月）</t>
    <rPh sb="0" eb="2">
      <t>リソク</t>
    </rPh>
    <rPh sb="3" eb="5">
      <t>サイショ</t>
    </rPh>
    <rPh sb="8" eb="9">
      <t>ゲツ</t>
    </rPh>
    <phoneticPr fontId="1"/>
  </si>
  <si>
    <t>利息（最後の１ヶ月）</t>
    <rPh sb="0" eb="2">
      <t>リソク</t>
    </rPh>
    <rPh sb="3" eb="5">
      <t>サイゴ</t>
    </rPh>
    <rPh sb="8" eb="9">
      <t>ゲツ</t>
    </rPh>
    <phoneticPr fontId="1"/>
  </si>
  <si>
    <t>平均月での支払利息</t>
    <rPh sb="0" eb="2">
      <t>ヘイキン</t>
    </rPh>
    <rPh sb="2" eb="3">
      <t>ヅキ</t>
    </rPh>
    <rPh sb="5" eb="7">
      <t>シハライ</t>
    </rPh>
    <rPh sb="7" eb="9">
      <t>リソク</t>
    </rPh>
    <phoneticPr fontId="1"/>
  </si>
  <si>
    <t>合計支払額（返済開始時点）</t>
    <rPh sb="0" eb="2">
      <t>ゴウケイ</t>
    </rPh>
    <rPh sb="2" eb="4">
      <t>シハライ</t>
    </rPh>
    <rPh sb="4" eb="5">
      <t>ガク</t>
    </rPh>
    <rPh sb="6" eb="8">
      <t>ヘンサイ</t>
    </rPh>
    <rPh sb="8" eb="10">
      <t>カイシ</t>
    </rPh>
    <rPh sb="10" eb="12">
      <t>ジテン</t>
    </rPh>
    <phoneticPr fontId="1"/>
  </si>
  <si>
    <t>合計支払額（最終回返済時点）</t>
    <rPh sb="0" eb="2">
      <t>ゴウケイ</t>
    </rPh>
    <rPh sb="2" eb="4">
      <t>シハライ</t>
    </rPh>
    <rPh sb="4" eb="5">
      <t>ガク</t>
    </rPh>
    <rPh sb="6" eb="9">
      <t>サイシュウカイ</t>
    </rPh>
    <rPh sb="9" eb="11">
      <t>ヘンサイ</t>
    </rPh>
    <rPh sb="11" eb="13">
      <t>ジテン</t>
    </rPh>
    <phoneticPr fontId="1"/>
  </si>
  <si>
    <t>円（元金＋利息計）</t>
    <rPh sb="0" eb="1">
      <t>エン</t>
    </rPh>
    <rPh sb="2" eb="4">
      <t>ガンキン</t>
    </rPh>
    <rPh sb="5" eb="7">
      <t>リソク</t>
    </rPh>
    <rPh sb="7" eb="8">
      <t>ケイ</t>
    </rPh>
    <phoneticPr fontId="1"/>
  </si>
  <si>
    <t>おおよその返済額（トータル）</t>
    <rPh sb="5" eb="7">
      <t>ヘンサイ</t>
    </rPh>
    <rPh sb="7" eb="8">
      <t>ガク</t>
    </rPh>
    <phoneticPr fontId="1"/>
  </si>
  <si>
    <t>２．元利均等での毎月返済額</t>
    <rPh sb="2" eb="6">
      <t>ガンリキントウ</t>
    </rPh>
    <rPh sb="8" eb="10">
      <t>マイツキ</t>
    </rPh>
    <rPh sb="10" eb="12">
      <t>ヘンサイ</t>
    </rPh>
    <rPh sb="12" eb="13">
      <t>ガク</t>
    </rPh>
    <phoneticPr fontId="1"/>
  </si>
  <si>
    <t>合計支払額（毎月返済額）</t>
    <rPh sb="0" eb="2">
      <t>ゴウケイ</t>
    </rPh>
    <rPh sb="2" eb="4">
      <t>シハライ</t>
    </rPh>
    <rPh sb="4" eb="5">
      <t>ガク</t>
    </rPh>
    <rPh sb="6" eb="8">
      <t>マイツキ</t>
    </rPh>
    <rPh sb="8" eb="10">
      <t>ヘンサイ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</si>
</sst>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%"/>
    <numFmt numFmtId="177" formatCode="#,##0_ "/>
    <numFmt numFmtId="178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6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7" fontId="0" fillId="2" borderId="1" xfId="0" applyNumberForma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371476</xdr:colOff>
      <xdr:row>3</xdr:row>
      <xdr:rowOff>171450</xdr:rowOff>
    </xdr:from>
    <xdr:to>
      <xdr:col>8</xdr:col>
      <xdr:colOff>571500</xdr:colOff>
      <xdr:row>9</xdr:row>
      <xdr:rowOff>104775</xdr:rowOff>
    </xdr:to>
    <xdr:sp macro="" textlink="">
      <xdr:nvSpPr>
        <xdr:cNvPr id="2" name="正方形/長方形 1"/>
        <xdr:cNvSpPr/>
      </xdr:nvSpPr>
      <xdr:spPr>
        <a:xfrm>
          <a:off x="4133851" y="342900"/>
          <a:ext cx="2943224" cy="1009650"/>
        </a:xfrm>
        <a:prstGeom prst="rect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算出された数値は目安です。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実際の返済額はキリのいい形に</a:t>
          </a:r>
        </a:p>
        <a:p>
          <a:pPr algn="l"/>
          <a:r>
            <a:rPr kumimoji="1" lang="ja-JP" altLang="en-US" sz="1100"/>
            <a:t>端数処理をしてスタートした場合は</a:t>
          </a:r>
        </a:p>
        <a:p>
          <a:pPr algn="l"/>
          <a:r>
            <a:rPr kumimoji="1" lang="ja-JP" altLang="en-US" sz="1100"/>
            <a:t>返済額が違ってくる可能性があります。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L12" sqref="L12"/>
    </sheetView>
  </sheetViews>
  <sheetFormatPr defaultRowHeight="13.5" x14ac:dyDescent="0.15"/>
  <cols>
    <col min="2" max="2" width="15.25" bestFit="1" customWidth="1"/>
    <col min="3" max="3" width="16.125" customWidth="1"/>
  </cols>
  <sheetData>
    <row r="1" spans="1:10" x14ac:dyDescent="0.15">
      <c r="A1" t="s">
        <v>0</v>
      </c>
      <c r="D1" s="8"/>
      <c r="E1" s="9" t="s">
        <v>10</v>
      </c>
    </row>
    <row r="4" spans="1:10" ht="14.25" thickBot="1" x14ac:dyDescent="0.2"/>
    <row r="5" spans="1:10" ht="14.25" thickBot="1" x14ac:dyDescent="0.2">
      <c r="B5" t="s">
        <v>1</v>
      </c>
      <c r="C5" s="7">
        <v>1000000</v>
      </c>
      <c r="D5" s="4" t="s">
        <v>2</v>
      </c>
    </row>
    <row r="6" spans="1:10" ht="14.25" thickBot="1" x14ac:dyDescent="0.2">
      <c r="B6" t="s">
        <v>3</v>
      </c>
      <c r="C6" s="3">
        <v>0.03</v>
      </c>
      <c r="J6" s="1"/>
    </row>
    <row r="7" spans="1:10" x14ac:dyDescent="0.15">
      <c r="B7" t="s">
        <v>4</v>
      </c>
      <c r="C7" s="2">
        <f>C6/12</f>
        <v>2.5000000000000001E-3</v>
      </c>
    </row>
    <row r="8" spans="1:10" ht="14.25" thickBot="1" x14ac:dyDescent="0.2"/>
    <row r="9" spans="1:10" ht="14.25" thickBot="1" x14ac:dyDescent="0.2">
      <c r="B9" t="s">
        <v>5</v>
      </c>
      <c r="C9" s="7">
        <v>7</v>
      </c>
      <c r="D9" s="5" t="s">
        <v>6</v>
      </c>
    </row>
    <row r="14" spans="1:10" ht="19.5" x14ac:dyDescent="0.15">
      <c r="A14" s="6" t="s">
        <v>7</v>
      </c>
    </row>
    <row r="16" spans="1:10" x14ac:dyDescent="0.15">
      <c r="B16" t="s">
        <v>9</v>
      </c>
      <c r="D16" s="13">
        <f>C5/C9/12</f>
        <v>11904.761904761906</v>
      </c>
      <c r="E16" s="14"/>
      <c r="F16" s="5" t="s">
        <v>8</v>
      </c>
    </row>
    <row r="17" spans="1:6" x14ac:dyDescent="0.15">
      <c r="B17" t="s">
        <v>11</v>
      </c>
      <c r="D17" s="13">
        <f>C5*C6/12</f>
        <v>2500</v>
      </c>
      <c r="E17" s="14"/>
    </row>
    <row r="18" spans="1:6" x14ac:dyDescent="0.15">
      <c r="B18" t="s">
        <v>12</v>
      </c>
      <c r="D18" s="13">
        <f>D16*C6/12</f>
        <v>29.761904761904763</v>
      </c>
      <c r="E18" s="14"/>
    </row>
    <row r="19" spans="1:6" x14ac:dyDescent="0.15">
      <c r="B19" t="s">
        <v>13</v>
      </c>
      <c r="D19" s="13">
        <f>C5/2*C6/12</f>
        <v>1250</v>
      </c>
      <c r="E19" s="14"/>
    </row>
    <row r="21" spans="1:6" x14ac:dyDescent="0.15">
      <c r="B21" t="s">
        <v>14</v>
      </c>
      <c r="D21" s="11">
        <f>D16+D17</f>
        <v>14404.761904761906</v>
      </c>
      <c r="E21" s="12"/>
      <c r="F21" s="5" t="s">
        <v>16</v>
      </c>
    </row>
    <row r="22" spans="1:6" x14ac:dyDescent="0.15">
      <c r="B22" t="s">
        <v>15</v>
      </c>
      <c r="D22" s="11">
        <f>D16+D18</f>
        <v>11934.523809523811</v>
      </c>
      <c r="E22" s="12"/>
      <c r="F22" s="5" t="s">
        <v>16</v>
      </c>
    </row>
    <row r="24" spans="1:6" ht="18.75" x14ac:dyDescent="0.15">
      <c r="B24" s="10" t="s">
        <v>17</v>
      </c>
      <c r="D24" s="15">
        <f>C5/2*C6*C9+C5</f>
        <v>1105000</v>
      </c>
      <c r="E24" s="16"/>
      <c r="F24" s="5" t="s">
        <v>2</v>
      </c>
    </row>
    <row r="30" spans="1:6" ht="19.5" x14ac:dyDescent="0.15">
      <c r="A30" s="6" t="s">
        <v>18</v>
      </c>
    </row>
    <row r="32" spans="1:6" x14ac:dyDescent="0.15">
      <c r="B32" t="s">
        <v>19</v>
      </c>
      <c r="D32" s="17">
        <f>-PMT(C6/12,C9*12,C5)</f>
        <v>13213.300065461775</v>
      </c>
      <c r="E32" s="18">
        <v>-93815.857121736088</v>
      </c>
      <c r="F32" s="5" t="s">
        <v>16</v>
      </c>
    </row>
    <row r="35" spans="2:6" ht="18.75" x14ac:dyDescent="0.15">
      <c r="B35" s="10" t="s">
        <v>17</v>
      </c>
      <c r="D35" s="15">
        <f>D32*12*C9</f>
        <v>1109917.205498789</v>
      </c>
      <c r="E35" s="16"/>
      <c r="F35" s="5" t="s">
        <v>2</v>
      </c>
    </row>
  </sheetData>
  <mergeCells count="9">
    <mergeCell ref="D24:E24"/>
    <mergeCell ref="D32:E32"/>
    <mergeCell ref="D35:E35"/>
    <mergeCell ref="D22:E22"/>
    <mergeCell ref="D16:E16"/>
    <mergeCell ref="D17:E17"/>
    <mergeCell ref="D18:E18"/>
    <mergeCell ref="D19:E19"/>
    <mergeCell ref="D21:E21"/>
  </mergeCells>
  <phoneticPr fontId="1"/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金利計算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海乃かかし</dc:creator>
  <cp:lastModifiedBy>affi8</cp:lastModifiedBy>
  <cp:lastPrinted>2017-05-15T06:52:48Z</cp:lastPrinted>
  <dcterms:created xsi:type="dcterms:W3CDTF">2017-05-15T04:05:48Z</dcterms:created>
  <dcterms:modified xsi:type="dcterms:W3CDTF">2021-09-16T05:32:52Z</dcterms:modified>
</cp:coreProperties>
</file>